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02宮城県ドッジボール協会\document\"/>
    </mc:Choice>
  </mc:AlternateContent>
  <xr:revisionPtr revIDLastSave="0" documentId="8_{E3B19669-8AF3-4BA4-ABD9-CEC7E5BC10E5}" xr6:coauthVersionLast="47" xr6:coauthVersionMax="47" xr10:uidLastSave="{00000000-0000-0000-0000-000000000000}"/>
  <bookViews>
    <workbookView xWindow="780" yWindow="780" windowWidth="16920" windowHeight="10620" tabRatio="938" firstSheet="11" activeTab="11" xr2:uid="{00000000-000D-0000-FFFF-FFFF00000000}"/>
  </bookViews>
  <sheets>
    <sheet name="コロナ防対0927" sheetId="16" state="hidden" r:id="rId1"/>
    <sheet name="座席" sheetId="36" state="hidden" r:id="rId2"/>
    <sheet name="昼食について(練習あり）" sheetId="34" state="hidden" r:id="rId3"/>
    <sheet name="昼食について (練習無し)" sheetId="47" state="hidden" r:id="rId4"/>
    <sheet name="全スケジュール" sheetId="35" state="hidden" r:id="rId5"/>
    <sheet name="決勝ﾄｰﾅﾒﾝﾄ表" sheetId="45" state="hidden" r:id="rId6"/>
    <sheet name="決勝T表（表示）" sheetId="49" state="hidden" r:id="rId7"/>
    <sheet name="決勝T表(表示用)" sheetId="46" state="hidden" r:id="rId8"/>
    <sheet name="勝敗表 (表示用)" sheetId="44" state="hidden" r:id="rId9"/>
    <sheet name="勝敗表 (集計用)" sheetId="26" state="hidden" r:id="rId10"/>
    <sheet name="競技規則等" sheetId="70" state="hidden" r:id="rId11"/>
    <sheet name="要項・規則" sheetId="79" r:id="rId12"/>
    <sheet name="全スケ" sheetId="50" state="hidden" r:id="rId13"/>
    <sheet name="勝敗表" sheetId="87" r:id="rId14"/>
  </sheets>
  <externalReferences>
    <externalReference r:id="rId15"/>
  </externalReferences>
  <definedNames>
    <definedName name="_xlnm.Print_Area" localSheetId="0">コロナ防対0927!$A$1:$C$160</definedName>
    <definedName name="_xlnm.Print_Area" localSheetId="6">'決勝T表（表示）'!$G$1:$BO$53</definedName>
    <definedName name="_xlnm.Print_Area" localSheetId="7">'決勝T表(表示用)'!$B$1:$BM$54</definedName>
    <definedName name="_xlnm.Print_Area" localSheetId="5">決勝ﾄｰﾅﾒﾝﾄ表!$G$1:$BO$53</definedName>
    <definedName name="_xlnm.Print_Area" localSheetId="1">座席!$A$1:$DL$103</definedName>
    <definedName name="_xlnm.Print_Area" localSheetId="13">勝敗表!$B$1:$AU$62</definedName>
    <definedName name="_xlnm.Print_Area" localSheetId="9">'勝敗表 (集計用)'!$A$1:$AC$27</definedName>
    <definedName name="_xlnm.Print_Area" localSheetId="8">'勝敗表 (表示用)'!$A$1:$AC$27</definedName>
    <definedName name="_xlnm.Print_Area" localSheetId="12">全スケ!$B$1:$W$45</definedName>
    <definedName name="_xlnm.Print_Area" localSheetId="4">全スケジュール!$B$1:$M$46</definedName>
    <definedName name="_xlnm.Print_Area" localSheetId="3">'昼食について (練習無し)'!$A$1:$R$30</definedName>
    <definedName name="_xlnm.Print_Area" localSheetId="2">'昼食について(練習あり）'!$A$1:$R$30</definedName>
    <definedName name="_xlnm.Print_Area" localSheetId="11">要項・規則!$A$1:$B$60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9" i="87" l="1"/>
  <c r="AB59" i="87"/>
  <c r="G59" i="87"/>
  <c r="D59" i="87"/>
  <c r="AH53" i="87"/>
  <c r="AB53" i="87"/>
  <c r="J53" i="87"/>
  <c r="D53" i="87"/>
  <c r="AH47" i="87"/>
  <c r="AE47" i="87"/>
  <c r="J47" i="87"/>
  <c r="G47" i="87"/>
  <c r="AE38" i="87"/>
  <c r="AB38" i="87"/>
  <c r="G38" i="87"/>
  <c r="D38" i="87"/>
  <c r="AH32" i="87"/>
  <c r="AB32" i="87"/>
  <c r="J32" i="87"/>
  <c r="D32" i="87"/>
  <c r="AH26" i="87"/>
  <c r="AE26" i="87"/>
  <c r="J26" i="87"/>
  <c r="G26" i="87"/>
  <c r="AE61" i="87" l="1"/>
  <c r="AB61" i="87"/>
  <c r="AE57" i="87"/>
  <c r="AB57" i="87"/>
  <c r="AH55" i="87"/>
  <c r="AB55" i="87"/>
  <c r="AH51" i="87"/>
  <c r="AB51" i="87"/>
  <c r="AH49" i="87"/>
  <c r="AE49" i="87"/>
  <c r="AH45" i="87"/>
  <c r="AE45" i="87"/>
  <c r="AK44" i="87"/>
  <c r="AE40" i="87"/>
  <c r="AB40" i="87"/>
  <c r="AE36" i="87"/>
  <c r="AB36" i="87"/>
  <c r="AH34" i="87"/>
  <c r="AB34" i="87"/>
  <c r="AH30" i="87"/>
  <c r="AB30" i="87"/>
  <c r="AH28" i="87"/>
  <c r="AE28" i="87"/>
  <c r="AH24" i="87"/>
  <c r="AE24" i="87"/>
  <c r="AH19" i="87"/>
  <c r="AE19" i="87"/>
  <c r="AB19" i="87"/>
  <c r="AH17" i="87"/>
  <c r="AE17" i="87"/>
  <c r="AB17" i="87"/>
  <c r="AK15" i="87"/>
  <c r="AE15" i="87"/>
  <c r="AB15" i="87"/>
  <c r="AK13" i="87"/>
  <c r="AE13" i="87"/>
  <c r="AB13" i="87"/>
  <c r="AK11" i="87"/>
  <c r="AH11" i="87"/>
  <c r="AB11" i="87"/>
  <c r="AK9" i="87"/>
  <c r="AH9" i="87"/>
  <c r="AB9" i="87"/>
  <c r="AK7" i="87"/>
  <c r="AH7" i="87"/>
  <c r="AE7" i="87"/>
  <c r="AK5" i="87"/>
  <c r="AH5" i="87"/>
  <c r="AE5" i="87"/>
  <c r="J17" i="87"/>
  <c r="J19" i="87"/>
  <c r="M13" i="87"/>
  <c r="M15" i="87"/>
  <c r="M44" i="87"/>
  <c r="M11" i="87"/>
  <c r="M9" i="87"/>
  <c r="M7" i="87"/>
  <c r="M5" i="87"/>
  <c r="G19" i="87"/>
  <c r="D19" i="87"/>
  <c r="G17" i="87"/>
  <c r="D17" i="87"/>
  <c r="G15" i="87" l="1"/>
  <c r="G61" i="87"/>
  <c r="D61" i="87"/>
  <c r="G57" i="87"/>
  <c r="D57" i="87"/>
  <c r="J55" i="87"/>
  <c r="D55" i="87"/>
  <c r="J51" i="87"/>
  <c r="D51" i="87"/>
  <c r="J49" i="87"/>
  <c r="G49" i="87"/>
  <c r="J45" i="87"/>
  <c r="G45" i="87"/>
  <c r="G40" i="87"/>
  <c r="D40" i="87"/>
  <c r="G36" i="87"/>
  <c r="D36" i="87"/>
  <c r="J34" i="87"/>
  <c r="D34" i="87"/>
  <c r="J30" i="87"/>
  <c r="D30" i="87"/>
  <c r="J28" i="87"/>
  <c r="G28" i="87"/>
  <c r="J24" i="87"/>
  <c r="G24" i="87"/>
  <c r="D15" i="87"/>
  <c r="G13" i="87"/>
  <c r="D13" i="87"/>
  <c r="J11" i="87"/>
  <c r="D11" i="87"/>
  <c r="J9" i="87"/>
  <c r="D9" i="87"/>
  <c r="J7" i="87"/>
  <c r="G7" i="87"/>
  <c r="J5" i="87"/>
  <c r="G5" i="87"/>
  <c r="F24" i="50" l="1"/>
  <c r="L24" i="50"/>
  <c r="P24" i="50"/>
  <c r="V24" i="50"/>
  <c r="F25" i="50"/>
  <c r="L25" i="50"/>
  <c r="P25" i="50"/>
  <c r="V25" i="50"/>
  <c r="F26" i="50"/>
  <c r="L26" i="50"/>
  <c r="P26" i="50"/>
  <c r="V26" i="50"/>
  <c r="F27" i="50"/>
  <c r="L27" i="50"/>
  <c r="P27" i="50"/>
  <c r="V27" i="50"/>
  <c r="F28" i="50"/>
  <c r="L28" i="50"/>
  <c r="P28" i="50"/>
  <c r="V28" i="50"/>
  <c r="P16" i="50"/>
  <c r="V16" i="50"/>
  <c r="F16" i="50"/>
  <c r="L16" i="50"/>
  <c r="F10" i="50"/>
  <c r="F11" i="50"/>
  <c r="F12" i="50"/>
  <c r="F13" i="50"/>
  <c r="F14" i="50"/>
  <c r="F15" i="50"/>
  <c r="L10" i="50"/>
  <c r="L11" i="50"/>
  <c r="L12" i="50"/>
  <c r="L13" i="50"/>
  <c r="L14" i="50"/>
  <c r="L15" i="50"/>
  <c r="P10" i="50"/>
  <c r="P11" i="50"/>
  <c r="P12" i="50"/>
  <c r="P13" i="50"/>
  <c r="P14" i="50"/>
  <c r="P15" i="50"/>
  <c r="V10" i="50"/>
  <c r="V11" i="50"/>
  <c r="V12" i="50"/>
  <c r="V13" i="50"/>
  <c r="V14" i="50"/>
  <c r="V15" i="50"/>
  <c r="V17" i="50"/>
  <c r="V18" i="50"/>
  <c r="V20" i="50"/>
  <c r="V21" i="50"/>
  <c r="V22" i="50"/>
  <c r="V23" i="50"/>
  <c r="P17" i="50"/>
  <c r="P18" i="50"/>
  <c r="P20" i="50"/>
  <c r="P21" i="50"/>
  <c r="P22" i="50"/>
  <c r="P23" i="50"/>
  <c r="F17" i="50" l="1"/>
  <c r="L17" i="50"/>
  <c r="F18" i="50"/>
  <c r="L18" i="50"/>
  <c r="F20" i="50"/>
  <c r="L20" i="50"/>
  <c r="F21" i="50"/>
  <c r="L21" i="50"/>
  <c r="F22" i="50"/>
  <c r="L22" i="50"/>
  <c r="F23" i="50"/>
  <c r="L23" i="50"/>
  <c r="W29" i="50"/>
  <c r="B11" i="50" l="1"/>
  <c r="W10" i="50"/>
  <c r="W8" i="50"/>
  <c r="W7" i="50"/>
  <c r="W6" i="50"/>
  <c r="W4" i="50"/>
  <c r="W3" i="50"/>
  <c r="W2" i="50"/>
  <c r="W11" i="50" l="1"/>
  <c r="B12" i="50"/>
  <c r="B13" i="50" s="1"/>
  <c r="B14" i="50" s="1"/>
  <c r="B15" i="50" s="1"/>
  <c r="B16" i="50" s="1"/>
  <c r="B17" i="50" s="1"/>
  <c r="B18" i="50" s="1"/>
  <c r="B19" i="50" s="1"/>
  <c r="B20" i="50" s="1"/>
  <c r="B21" i="50" s="1"/>
  <c r="W13" i="50" l="1"/>
  <c r="W12" i="50"/>
  <c r="B22" i="50"/>
  <c r="B23" i="50" s="1"/>
  <c r="B24" i="50" s="1"/>
  <c r="W24" i="50" l="1"/>
  <c r="B25" i="50"/>
  <c r="B31" i="50"/>
  <c r="B32" i="50" s="1"/>
  <c r="B33" i="50" s="1"/>
  <c r="B34" i="50" s="1"/>
  <c r="W23" i="50"/>
  <c r="W14" i="50"/>
  <c r="W25" i="50" l="1"/>
  <c r="B26" i="50"/>
  <c r="B35" i="50"/>
  <c r="B36" i="50" s="1"/>
  <c r="W15" i="50"/>
  <c r="W26" i="50" l="1"/>
  <c r="B27" i="50"/>
  <c r="W35" i="50"/>
  <c r="B37" i="50"/>
  <c r="B38" i="50" s="1"/>
  <c r="W36" i="50"/>
  <c r="W16" i="50"/>
  <c r="W27" i="50" l="1"/>
  <c r="B28" i="50"/>
  <c r="W28" i="50" s="1"/>
  <c r="B39" i="50"/>
  <c r="W38" i="50"/>
  <c r="W17" i="50"/>
  <c r="B42" i="50" l="1"/>
  <c r="B43" i="50" s="1"/>
  <c r="B40" i="50"/>
  <c r="W39" i="50"/>
  <c r="W30" i="50"/>
  <c r="B41" i="50" l="1"/>
  <c r="W41" i="50" s="1"/>
  <c r="W40" i="50"/>
  <c r="B44" i="50"/>
  <c r="W44" i="50" s="1"/>
  <c r="W42" i="50"/>
  <c r="W31" i="50"/>
  <c r="W43" i="50"/>
  <c r="W18" i="50"/>
  <c r="W32" i="50" l="1"/>
  <c r="W19" i="50"/>
  <c r="W33" i="50" l="1"/>
  <c r="W20" i="50"/>
  <c r="W37" i="50" l="1"/>
  <c r="W34" i="50"/>
  <c r="W21" i="50"/>
  <c r="W22" i="50" l="1"/>
  <c r="B26" i="44" l="1"/>
  <c r="B24" i="44"/>
  <c r="B22" i="44"/>
  <c r="B20" i="44"/>
  <c r="B15" i="44"/>
  <c r="BL36" i="49" l="1"/>
  <c r="AV36" i="49"/>
  <c r="AN36" i="49"/>
  <c r="AF36" i="49"/>
  <c r="X36" i="49"/>
  <c r="H36" i="49"/>
  <c r="H36" i="45" l="1"/>
  <c r="B42" i="35"/>
  <c r="B43" i="35" s="1"/>
  <c r="B38" i="35"/>
  <c r="B39" i="35" s="1"/>
  <c r="B10" i="35"/>
  <c r="B11" i="35" s="1"/>
  <c r="B12" i="35" s="1"/>
  <c r="B13" i="35" s="1"/>
  <c r="B14" i="35" s="1"/>
  <c r="B15" i="35" s="1"/>
  <c r="B16" i="35" s="1"/>
  <c r="B17" i="35" s="1"/>
  <c r="B18" i="35" s="1"/>
  <c r="B19" i="35" s="1"/>
  <c r="B20" i="35" s="1"/>
  <c r="B21" i="35" s="1"/>
  <c r="B22" i="35" s="1"/>
  <c r="B23" i="35" s="1"/>
  <c r="B24" i="35" s="1"/>
  <c r="F17" i="35"/>
  <c r="L20" i="35"/>
  <c r="L17" i="35"/>
  <c r="L12" i="35"/>
  <c r="B11" i="26" l="1"/>
  <c r="T20" i="26"/>
  <c r="R20" i="26"/>
  <c r="B26" i="26"/>
  <c r="B24" i="26"/>
  <c r="B22" i="26"/>
  <c r="B20" i="26"/>
  <c r="K16" i="26"/>
  <c r="I16" i="26"/>
  <c r="V7" i="26"/>
  <c r="T7" i="26"/>
  <c r="R7" i="26"/>
  <c r="O13" i="26"/>
  <c r="O11" i="26"/>
  <c r="O9" i="26"/>
  <c r="O7" i="26"/>
  <c r="N16" i="26"/>
  <c r="L16" i="26"/>
  <c r="B15" i="26"/>
  <c r="B13" i="26"/>
  <c r="B9" i="26"/>
  <c r="B7" i="26"/>
  <c r="O6" i="26"/>
  <c r="C16" i="26"/>
  <c r="E16" i="26"/>
  <c r="F16" i="26"/>
  <c r="H16" i="26"/>
  <c r="O6" i="44"/>
  <c r="X36" i="45"/>
  <c r="AN36" i="45"/>
  <c r="I15" i="26" l="1"/>
  <c r="Z16" i="26"/>
  <c r="V15" i="26"/>
  <c r="T15" i="26"/>
  <c r="W7" i="26"/>
  <c r="F15" i="26"/>
  <c r="R15" i="26"/>
  <c r="L15" i="26"/>
  <c r="C15" i="26"/>
  <c r="Z15" i="26"/>
  <c r="W15" i="26" l="1"/>
  <c r="M25" i="35" l="1"/>
  <c r="B28" i="35"/>
  <c r="B29" i="35" s="1"/>
  <c r="B30" i="35" s="1"/>
  <c r="BL36" i="45"/>
  <c r="AV36" i="45"/>
  <c r="AF36" i="45"/>
  <c r="B31" i="35" l="1"/>
  <c r="M30" i="35"/>
  <c r="L22" i="35"/>
  <c r="F22" i="35"/>
  <c r="L23" i="35"/>
  <c r="F23" i="35"/>
  <c r="L24" i="35"/>
  <c r="F24" i="35"/>
  <c r="L21" i="35"/>
  <c r="F21" i="35"/>
  <c r="F9" i="35"/>
  <c r="L24" i="44"/>
  <c r="L22" i="44"/>
  <c r="I22" i="44"/>
  <c r="L20" i="44"/>
  <c r="I20" i="44"/>
  <c r="F20" i="44"/>
  <c r="L19" i="44"/>
  <c r="I19" i="44"/>
  <c r="F19" i="44"/>
  <c r="C19" i="44"/>
  <c r="B13" i="44"/>
  <c r="L11" i="44"/>
  <c r="B11" i="44"/>
  <c r="L9" i="44"/>
  <c r="I9" i="44"/>
  <c r="B9" i="44"/>
  <c r="L7" i="44"/>
  <c r="I7" i="44"/>
  <c r="F7" i="44"/>
  <c r="B7" i="44"/>
  <c r="L6" i="44"/>
  <c r="I6" i="44"/>
  <c r="F6" i="44"/>
  <c r="C6" i="44"/>
  <c r="K27" i="26"/>
  <c r="I27" i="26"/>
  <c r="H27" i="26"/>
  <c r="F27" i="26"/>
  <c r="E27" i="26"/>
  <c r="Z27" i="26" s="1"/>
  <c r="C27" i="26"/>
  <c r="H25" i="26"/>
  <c r="F25" i="26"/>
  <c r="E25" i="26"/>
  <c r="Z25" i="26" s="1"/>
  <c r="C25" i="26"/>
  <c r="L24" i="26"/>
  <c r="E23" i="26"/>
  <c r="Z23" i="26" s="1"/>
  <c r="C23" i="26"/>
  <c r="V22" i="26" s="1"/>
  <c r="L22" i="26"/>
  <c r="I22" i="26"/>
  <c r="Z21" i="26"/>
  <c r="Z20" i="26"/>
  <c r="V20" i="26"/>
  <c r="L20" i="26"/>
  <c r="I20" i="26"/>
  <c r="F20" i="26"/>
  <c r="L19" i="26"/>
  <c r="I19" i="26"/>
  <c r="F19" i="26"/>
  <c r="C19" i="26"/>
  <c r="K14" i="26"/>
  <c r="I14" i="26"/>
  <c r="H14" i="26"/>
  <c r="F14" i="26"/>
  <c r="E14" i="26"/>
  <c r="C14" i="26"/>
  <c r="H12" i="26"/>
  <c r="F12" i="26"/>
  <c r="E12" i="26"/>
  <c r="C12" i="26"/>
  <c r="Z11" i="26" s="1"/>
  <c r="L11" i="26"/>
  <c r="E10" i="26"/>
  <c r="C10" i="26"/>
  <c r="L9" i="26"/>
  <c r="I9" i="26"/>
  <c r="Z8" i="26"/>
  <c r="Z7" i="26"/>
  <c r="L7" i="26"/>
  <c r="I7" i="26"/>
  <c r="F7" i="26"/>
  <c r="L6" i="26"/>
  <c r="I6" i="26"/>
  <c r="F6" i="26"/>
  <c r="C6" i="26"/>
  <c r="M45" i="35"/>
  <c r="M44" i="35"/>
  <c r="M27" i="35"/>
  <c r="M26" i="35"/>
  <c r="F20" i="35"/>
  <c r="L19" i="35"/>
  <c r="F19" i="35"/>
  <c r="L18" i="35"/>
  <c r="F18" i="35"/>
  <c r="L16" i="35"/>
  <c r="F16" i="35"/>
  <c r="L15" i="35"/>
  <c r="F15" i="35"/>
  <c r="L14" i="35"/>
  <c r="F14" i="35"/>
  <c r="L13" i="35"/>
  <c r="F13" i="35"/>
  <c r="F12" i="35"/>
  <c r="L11" i="35"/>
  <c r="F11" i="35"/>
  <c r="L10" i="35"/>
  <c r="F10" i="35"/>
  <c r="M10" i="35"/>
  <c r="M9" i="35"/>
  <c r="L9" i="35"/>
  <c r="M7" i="35"/>
  <c r="M6" i="35"/>
  <c r="M5" i="35"/>
  <c r="M4" i="35"/>
  <c r="M3" i="35"/>
  <c r="M2" i="35"/>
  <c r="Z24" i="26" l="1"/>
  <c r="Z13" i="26"/>
  <c r="V13" i="26"/>
  <c r="Z22" i="26"/>
  <c r="T22" i="26"/>
  <c r="R22" i="26"/>
  <c r="T24" i="26"/>
  <c r="R24" i="26"/>
  <c r="W24" i="26" s="1"/>
  <c r="F24" i="26"/>
  <c r="Z26" i="26"/>
  <c r="T26" i="26"/>
  <c r="R26" i="26"/>
  <c r="W26" i="26" s="1"/>
  <c r="B32" i="35"/>
  <c r="M31" i="35"/>
  <c r="V11" i="26"/>
  <c r="Z10" i="26"/>
  <c r="V9" i="26"/>
  <c r="Z9" i="26"/>
  <c r="T9" i="26"/>
  <c r="R9" i="26"/>
  <c r="Z14" i="26"/>
  <c r="T13" i="26"/>
  <c r="R13" i="26"/>
  <c r="Z12" i="26"/>
  <c r="T11" i="26"/>
  <c r="R11" i="26"/>
  <c r="F26" i="26"/>
  <c r="I26" i="26"/>
  <c r="F11" i="26"/>
  <c r="F13" i="26"/>
  <c r="I13" i="26"/>
  <c r="W20" i="26"/>
  <c r="V24" i="26"/>
  <c r="V26" i="26"/>
  <c r="C9" i="26"/>
  <c r="C11" i="26"/>
  <c r="C13" i="26"/>
  <c r="C22" i="26"/>
  <c r="W22" i="26"/>
  <c r="C24" i="26"/>
  <c r="C26" i="26"/>
  <c r="B33" i="35" l="1"/>
  <c r="B34" i="35" s="1"/>
  <c r="B35" i="35" s="1"/>
  <c r="B36" i="35" s="1"/>
  <c r="M32" i="35"/>
  <c r="W13" i="26"/>
  <c r="W11" i="26"/>
  <c r="W9" i="26"/>
  <c r="M28" i="35"/>
  <c r="M11" i="35"/>
  <c r="M33" i="35" l="1"/>
  <c r="M12" i="35"/>
  <c r="M29" i="35"/>
  <c r="M34" i="35" l="1"/>
  <c r="M13" i="35"/>
  <c r="M14" i="35" l="1"/>
  <c r="M35" i="35"/>
  <c r="M36" i="35" l="1"/>
  <c r="M15" i="35"/>
  <c r="M16" i="35" l="1"/>
  <c r="M37" i="35"/>
  <c r="M38" i="35" l="1"/>
  <c r="M39" i="35"/>
  <c r="M17" i="35"/>
  <c r="M41" i="35"/>
  <c r="M18" i="35" l="1"/>
  <c r="M19" i="35" l="1"/>
  <c r="M20" i="35" l="1"/>
  <c r="M22" i="35" l="1"/>
  <c r="M21" i="35"/>
  <c r="M24" i="35" l="1"/>
  <c r="M23" i="35"/>
</calcChain>
</file>

<file path=xl/sharedStrings.xml><?xml version="1.0" encoding="utf-8"?>
<sst xmlns="http://schemas.openxmlformats.org/spreadsheetml/2006/main" count="1414" uniqueCount="573">
  <si>
    <t>順位</t>
    <rPh sb="0" eb="2">
      <t>ジュンイ</t>
    </rPh>
    <phoneticPr fontId="3"/>
  </si>
  <si>
    <t>荒町フェニックス</t>
  </si>
  <si>
    <t>松陵ヤンキーズ</t>
  </si>
  <si>
    <t>勝点</t>
    <rPh sb="0" eb="1">
      <t>カチ</t>
    </rPh>
    <rPh sb="1" eb="2">
      <t>テン</t>
    </rPh>
    <phoneticPr fontId="3"/>
  </si>
  <si>
    <t>-</t>
  </si>
  <si>
    <t>宮城県ドッジボール協会</t>
    <rPh sb="0" eb="3">
      <t>ミヤギケン</t>
    </rPh>
    <rPh sb="9" eb="11">
      <t>キョウカイ</t>
    </rPh>
    <phoneticPr fontId="5"/>
  </si>
  <si>
    <t>【　ドッジボールにおける新型コロナウイルス感染防止対策について　】</t>
    <phoneticPr fontId="5"/>
  </si>
  <si>
    <t>2020/9/27　改定</t>
    <rPh sb="10" eb="12">
      <t>カイテイ</t>
    </rPh>
    <phoneticPr fontId="5"/>
  </si>
  <si>
    <t>事務局　</t>
    <rPh sb="0" eb="3">
      <t>ジムキョク</t>
    </rPh>
    <phoneticPr fontId="5"/>
  </si>
  <si>
    <t>『　基本方針及び大会開催時の実施マニュアル　』</t>
    <rPh sb="6" eb="7">
      <t>オヨ</t>
    </rPh>
    <phoneticPr fontId="5"/>
  </si>
  <si>
    <t>　※ここでいう大会、イベントとは、プライベート大会、交流試合、合同練習会等を含みます。</t>
    <phoneticPr fontId="5"/>
  </si>
  <si>
    <t>ＪＤＢＡのガイドラインに沿って実施マニュアルを遵守してください。</t>
    <rPh sb="12" eb="13">
      <t>ソ</t>
    </rPh>
    <rPh sb="15" eb="17">
      <t>ジッシ</t>
    </rPh>
    <rPh sb="23" eb="25">
      <t>ジュンシュ</t>
    </rPh>
    <phoneticPr fontId="5"/>
  </si>
  <si>
    <t/>
  </si>
  <si>
    <t>《　基本方針　》</t>
  </si>
  <si>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5"/>
  </si>
  <si>
    <t>★当面の間　２チーム以上のイベント開催の場合、基本方針、マニュアルに沿って実施してください。</t>
    <phoneticPr fontId="5"/>
  </si>
  <si>
    <t>※※（主催者（使用会場）責任者が事務局へ参加チームの報告）</t>
    <rPh sb="3" eb="6">
      <t>シュサイシャ</t>
    </rPh>
    <rPh sb="7" eb="9">
      <t>シヨウ</t>
    </rPh>
    <rPh sb="9" eb="11">
      <t>カイジョウ</t>
    </rPh>
    <rPh sb="12" eb="15">
      <t>セキニンシャ</t>
    </rPh>
    <rPh sb="16" eb="19">
      <t>ジムキョク</t>
    </rPh>
    <rPh sb="20" eb="22">
      <t>サンカ</t>
    </rPh>
    <rPh sb="26" eb="28">
      <t>ホウコク</t>
    </rPh>
    <phoneticPr fontId="5"/>
  </si>
  <si>
    <t>《　主催者事前準備物　》</t>
    <rPh sb="2" eb="5">
      <t>シュサイシャ</t>
    </rPh>
    <rPh sb="5" eb="7">
      <t>ジゼン</t>
    </rPh>
    <phoneticPr fontId="5"/>
  </si>
  <si>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5"/>
  </si>
  <si>
    <t>《　募集・参加申し込みについて　》</t>
    <phoneticPr fontId="5"/>
  </si>
  <si>
    <t>　　感染拡大の防止のため参加者は、以下の事項を遵守し開催すること。なお、これを遵守できない参加者
　については、他の参加者の安全を確保する等の関連から、参加の取り消しや途中退場を求めることがある。
　※最終的な開催、実施判断については、その際の情勢、政府、県または各自治体のイベント開催の方針、
　　　利用施設の利用　条件等に準じ、下記の事項等を厳守のうえ、実施するようお願いします。各事項の
　　　遵守、各事項の厳守、準備ができない場合は開催を見合わせて下さい。</t>
    <phoneticPr fontId="5"/>
  </si>
  <si>
    <t>１．　開催時の遵守事項</t>
    <phoneticPr fontId="5"/>
  </si>
  <si>
    <t>（１）　参加者全員の名簿を管理　（保管期間　１ケ月以上）</t>
    <phoneticPr fontId="5"/>
  </si>
  <si>
    <t>　　・　主催者は全参加チーム関係及び運営スタッフ名簿を当日提出してもらい管理（別紙）すること。</t>
    <phoneticPr fontId="5"/>
  </si>
  <si>
    <t>（２）（3）に該当する場合は主催者及び各チーム関係者が責任を持って、参加を見合わせて下さい。</t>
    <phoneticPr fontId="5"/>
  </si>
  <si>
    <t>　　・　主催者関係（全スタッフ及び来賓等）</t>
    <phoneticPr fontId="5"/>
  </si>
  <si>
    <t>　　・　チーム関係（保護者含む）</t>
    <phoneticPr fontId="5"/>
  </si>
  <si>
    <t>　　・　フリーの観戦者については、定期的にアナウンスにより主催者側が把握、管理して下さい（氏名・連絡先等）</t>
    <rPh sb="48" eb="51">
      <t>レンラクサキ</t>
    </rPh>
    <phoneticPr fontId="5"/>
  </si>
  <si>
    <r>
      <t>（３）　</t>
    </r>
    <r>
      <rPr>
        <u/>
        <sz val="12"/>
        <color theme="1"/>
        <rFont val="Meiryo UI"/>
        <family val="3"/>
        <charset val="128"/>
      </rPr>
      <t>以下の事項に該当する場合は、自主的に参加を見合わせること。</t>
    </r>
    <r>
      <rPr>
        <sz val="12"/>
        <color theme="1"/>
        <rFont val="Meiryo UI"/>
        <family val="3"/>
        <charset val="128"/>
      </rPr>
      <t>　</t>
    </r>
    <phoneticPr fontId="5"/>
  </si>
  <si>
    <t>　　①　体調がよくない場合（例：発熱・咳・咽頭通などの症状はある場合）</t>
    <phoneticPr fontId="5"/>
  </si>
  <si>
    <t>　　②　同居家族や身辺な知人に感染が疑われる方がいる場合　</t>
    <phoneticPr fontId="5"/>
  </si>
  <si>
    <r>
      <t>　　③　</t>
    </r>
    <r>
      <rPr>
        <u/>
        <sz val="12"/>
        <color theme="1"/>
        <rFont val="Meiryo UI"/>
        <family val="3"/>
        <charset val="128"/>
      </rPr>
      <t xml:space="preserve">過去１４日以内に政府から入国制限、入国後の観察期間を必要とされている国、地域
</t>
    </r>
    <r>
      <rPr>
        <sz val="12"/>
        <color theme="1"/>
        <rFont val="Meiryo UI"/>
        <family val="3"/>
        <charset val="128"/>
      </rPr>
      <t>　　　　　</t>
    </r>
    <r>
      <rPr>
        <u/>
        <sz val="12"/>
        <color theme="1"/>
        <rFont val="Meiryo UI"/>
        <family val="3"/>
        <charset val="128"/>
      </rPr>
      <t>等への渡航又は当該従事者との濃厚接触がある場合</t>
    </r>
    <phoneticPr fontId="5"/>
  </si>
  <si>
    <r>
      <t>（４）　</t>
    </r>
    <r>
      <rPr>
        <u/>
        <sz val="12"/>
        <color theme="1"/>
        <rFont val="Meiryo UI"/>
        <family val="3"/>
        <charset val="128"/>
      </rPr>
      <t>参加者は全員マスクを持参し着用すること。</t>
    </r>
    <phoneticPr fontId="5"/>
  </si>
  <si>
    <t>　　・　食事や、運動、試合中プレーをしている時（着用は参加者等の判断）以外は、必ず着用すること。　</t>
    <phoneticPr fontId="5"/>
  </si>
  <si>
    <t>　　　　但し、熱中症等のリスクが高くなる場合もあるため、対策等を考慮し対応してください。</t>
    <rPh sb="20" eb="22">
      <t>バアイ</t>
    </rPh>
    <phoneticPr fontId="5"/>
  </si>
  <si>
    <r>
      <t>（５）　</t>
    </r>
    <r>
      <rPr>
        <u/>
        <sz val="12"/>
        <color theme="1"/>
        <rFont val="Meiryo UI"/>
        <family val="3"/>
        <charset val="128"/>
      </rPr>
      <t>こまめな手洗い、アルコール等による手指消毒を実施すること。</t>
    </r>
    <phoneticPr fontId="5"/>
  </si>
  <si>
    <r>
      <t>（６）　</t>
    </r>
    <r>
      <rPr>
        <u/>
        <sz val="12"/>
        <color theme="1"/>
        <rFont val="Meiryo UI"/>
        <family val="3"/>
        <charset val="128"/>
      </rPr>
      <t>他の参加者、主催者スタッフ等との距離（できるだけ２ｍ以上）を確保するこ</t>
    </r>
    <r>
      <rPr>
        <sz val="12"/>
        <color theme="1"/>
        <rFont val="Meiryo UI"/>
        <family val="3"/>
        <charset val="128"/>
      </rPr>
      <t>と。</t>
    </r>
    <phoneticPr fontId="5"/>
  </si>
  <si>
    <r>
      <t>（７）　</t>
    </r>
    <r>
      <rPr>
        <u/>
        <sz val="12"/>
        <color theme="1"/>
        <rFont val="Meiryo UI"/>
        <family val="3"/>
        <charset val="128"/>
      </rPr>
      <t>大きな声で会話、応援等をしないこと。</t>
    </r>
    <r>
      <rPr>
        <sz val="12"/>
        <color theme="1"/>
        <rFont val="Meiryo UI"/>
        <family val="3"/>
        <charset val="128"/>
      </rPr>
      <t>　</t>
    </r>
    <phoneticPr fontId="5"/>
  </si>
  <si>
    <r>
      <t>（９）　</t>
    </r>
    <r>
      <rPr>
        <u/>
        <sz val="12"/>
        <color theme="1"/>
        <rFont val="Meiryo UI"/>
        <family val="3"/>
        <charset val="128"/>
      </rPr>
      <t xml:space="preserve">開催終了後２週間以内に新型コロナウイルス感染症を発症した場合は、開催主催者に対して
</t>
    </r>
    <r>
      <rPr>
        <sz val="12"/>
        <color theme="1"/>
        <rFont val="Meiryo UI"/>
        <family val="3"/>
        <charset val="128"/>
      </rPr>
      <t>　　　　　</t>
    </r>
    <r>
      <rPr>
        <u/>
        <sz val="12"/>
        <color theme="1"/>
        <rFont val="Meiryo UI"/>
        <family val="3"/>
        <charset val="128"/>
      </rPr>
      <t xml:space="preserve">速やかに濃厚接触者等報告すること。（チーム名、氏名等）
</t>
    </r>
    <r>
      <rPr>
        <sz val="12"/>
        <color theme="1"/>
        <rFont val="Meiryo UI"/>
        <family val="3"/>
        <charset val="128"/>
      </rPr>
      <t xml:space="preserve">　　　　　 </t>
    </r>
    <r>
      <rPr>
        <u/>
        <sz val="12"/>
        <color theme="1"/>
        <rFont val="Meiryo UI"/>
        <family val="3"/>
        <charset val="128"/>
      </rPr>
      <t xml:space="preserve">主催者は、協会事務局にも同様に報告し、大会等に参加した全チーム関係及び運営スタッフに
</t>
    </r>
    <r>
      <rPr>
        <sz val="12"/>
        <color theme="1"/>
        <rFont val="Meiryo UI"/>
        <family val="3"/>
        <charset val="128"/>
      </rPr>
      <t>　　　　　</t>
    </r>
    <r>
      <rPr>
        <u/>
        <sz val="12"/>
        <color theme="1"/>
        <rFont val="Meiryo UI"/>
        <family val="3"/>
        <charset val="128"/>
      </rPr>
      <t>速やかに報告して、『各自』保健所等関係各所の専門家の指示に従い対応して下さい。</t>
    </r>
    <rPh sb="51" eb="52">
      <t>スミ</t>
    </rPh>
    <phoneticPr fontId="5"/>
  </si>
  <si>
    <t>２．　開催時の受付対応について</t>
  </si>
  <si>
    <t>　　　主催者は、大会当日の受付時に参加者が密になることへの防止や、安全に大会を開催・実施する
　　ため、以下に配慮して受付対応を行う。</t>
    <rPh sb="36" eb="38">
      <t>タイカイ</t>
    </rPh>
    <rPh sb="39" eb="41">
      <t>カイサイ</t>
    </rPh>
    <rPh sb="42" eb="44">
      <t>ジッシ</t>
    </rPh>
    <phoneticPr fontId="5"/>
  </si>
  <si>
    <t>（１）　受付窓口には，手指消毒剤を設置すること。</t>
    <phoneticPr fontId="5"/>
  </si>
  <si>
    <t>（２）　発熱や軽度であっても咳・咽頭痛などの症状がある人は入場，受付手続きをしない。　</t>
    <phoneticPr fontId="5"/>
  </si>
  <si>
    <t>（３）　受付箇所はアクリル板、透明ビニールカーテンなどで、極力遮蔽すること。　</t>
    <phoneticPr fontId="5"/>
  </si>
  <si>
    <t>（４）　受付手続き者が距離をおいて並べるように目印の設置等を行うこと。</t>
    <phoneticPr fontId="5"/>
  </si>
  <si>
    <t>（５）　受付を行うスタッフには、マスクを着用必須とし、使いすて手袋等を着用させること。　</t>
  </si>
  <si>
    <t>（６）　参加チームは、以下のチェックを行い、参加者リスト提出と合わせて主催者に報告すること。（別紙）</t>
    <phoneticPr fontId="5"/>
  </si>
  <si>
    <t>　　①　大会当日の体温（３７．5℃以上　平熱時に考慮し体温を判断）、体調確認（参加者全員）　</t>
    <rPh sb="17" eb="19">
      <t>イジョウ</t>
    </rPh>
    <rPh sb="20" eb="22">
      <t>ヘイネツ</t>
    </rPh>
    <rPh sb="22" eb="23">
      <t>ジ</t>
    </rPh>
    <rPh sb="24" eb="26">
      <t>コウリョ</t>
    </rPh>
    <rPh sb="27" eb="29">
      <t>タイオン</t>
    </rPh>
    <rPh sb="30" eb="32">
      <t>ハンダン</t>
    </rPh>
    <phoneticPr fontId="5"/>
  </si>
  <si>
    <t>　　②　大会前２週間における以下の事項の有無</t>
    <phoneticPr fontId="5"/>
  </si>
  <si>
    <t>　　　　（ア）　平熱を超える発熱</t>
    <phoneticPr fontId="5"/>
  </si>
  <si>
    <t>　　　　（イ）　咳，のどの痛みなど風邪の症状　</t>
    <phoneticPr fontId="5"/>
  </si>
  <si>
    <t>　　　　（ウ）　だるさ（倦怠感）、息苦しさ（呼吸困難）</t>
    <phoneticPr fontId="5"/>
  </si>
  <si>
    <t>　　　　（エ）　嗅覚や味覚の異常</t>
    <phoneticPr fontId="5"/>
  </si>
  <si>
    <t>　　　　（オ）　体が重く感じる、疲れやすい等</t>
    <phoneticPr fontId="5"/>
  </si>
  <si>
    <t>　　　　（カ）　新型コロナウイルス感染症陽性とされた者との濃厚接触の有無</t>
    <phoneticPr fontId="5"/>
  </si>
  <si>
    <t>　　　　（キ）　同居家族や身近な知人に感染が疑われる方がいる場合</t>
    <phoneticPr fontId="5"/>
  </si>
  <si>
    <t>　　　　（ク）　過去１４日以内に政府から入国制限，入国後の観察期間を必要とされている国、地域
　　　　　　　　　等への渡航又は当該従事者との濃厚接触がある場合</t>
    <phoneticPr fontId="5"/>
  </si>
  <si>
    <t>　　　　（ケ）　過去１４日以内に県外の都道県（過去２週間で感染者が出ている都道府県）へ
　　　　　　　　　出張した方（選手父兄、大会・チーム関係者等）～同居家族を含む。　※　把握のみ</t>
    <rPh sb="76" eb="78">
      <t>ドウキョ</t>
    </rPh>
    <rPh sb="78" eb="80">
      <t>カゾク</t>
    </rPh>
    <rPh sb="81" eb="82">
      <t>フク</t>
    </rPh>
    <rPh sb="87" eb="89">
      <t>ハアク</t>
    </rPh>
    <phoneticPr fontId="5"/>
  </si>
  <si>
    <t>３．　密閉の防止策について</t>
  </si>
  <si>
    <t>　　　換気の悪い密閉空間とならないよう、定期的に窓を開け外気を取り入れる等の換気を行うこと。
　　大会等スケジュール内に換気時間をもうけ実施する。</t>
    <phoneticPr fontId="5"/>
  </si>
  <si>
    <t>　</t>
  </si>
  <si>
    <t>４．　観客席について</t>
    <phoneticPr fontId="5"/>
  </si>
  <si>
    <r>
      <t>　　　大会参加者・観客同士（応援時も）が３密な状態とならないよう、必要に応じ、あらかじめ観客席数
　　を減らすなどの対応をとる場合がある。観客席等の無い施設利用の際は、主催者側が事前に参加人数
　　等を把握し、密にならないよう配慮して指示、徹底をしてください。
　　　また、</t>
    </r>
    <r>
      <rPr>
        <u/>
        <sz val="12"/>
        <color theme="1"/>
        <rFont val="Meiryo UI"/>
        <family val="3"/>
        <charset val="128"/>
      </rPr>
      <t>大声での会話や声援（応援）はしない。</t>
    </r>
    <r>
      <rPr>
        <sz val="12"/>
        <color theme="1"/>
        <rFont val="Meiryo UI"/>
        <family val="3"/>
        <charset val="128"/>
      </rPr>
      <t>会話をする際にはマスクを着用すること。</t>
    </r>
    <rPh sb="14" eb="16">
      <t>オウエン</t>
    </rPh>
    <rPh sb="16" eb="17">
      <t>ジ</t>
    </rPh>
    <rPh sb="44" eb="47">
      <t>カンキャクセキ</t>
    </rPh>
    <rPh sb="47" eb="48">
      <t>スウ</t>
    </rPh>
    <phoneticPr fontId="5"/>
  </si>
  <si>
    <t>５．　弁当配布・容器回収について</t>
    <phoneticPr fontId="5"/>
  </si>
  <si>
    <t>　　当面主催者側でのお弁当等の斡旋を行わない。</t>
    <phoneticPr fontId="5"/>
  </si>
  <si>
    <t>（１）　受付窓口には、手指消毒剤を設置すること。</t>
  </si>
  <si>
    <t>（２）　受付を行うスタッフには、マスク着用必須とし、極力使いすて手袋を着用させること。</t>
  </si>
  <si>
    <t>（３）　受付箇所はアクリル板，透明ビニールカーテンなどで極力遮蔽すること。</t>
  </si>
  <si>
    <t>（４）　受付手続き者が距離をおいて並べるように目印の設置等を行うこと。</t>
  </si>
  <si>
    <t>（５）　弁当空き容器はビニール袋に入れて密閉して縛ること。　</t>
  </si>
  <si>
    <t>６．　飲食時の注意事項</t>
    <phoneticPr fontId="5"/>
  </si>
  <si>
    <r>
      <t>　①　</t>
    </r>
    <r>
      <rPr>
        <u/>
        <sz val="12"/>
        <color theme="1"/>
        <rFont val="Meiryo UI"/>
        <family val="3"/>
        <charset val="128"/>
      </rPr>
      <t>飲食物を手にする前に、手洗い及び手指消毒を行うこと。</t>
    </r>
    <phoneticPr fontId="5"/>
  </si>
  <si>
    <t>　②　紙コップ等利用の際は、使用毎に使い捨てにし、再利用しないこと。</t>
    <rPh sb="8" eb="10">
      <t>リヨウ</t>
    </rPh>
    <rPh sb="14" eb="16">
      <t>シヨウ</t>
    </rPh>
    <rPh sb="16" eb="17">
      <t>ゴト</t>
    </rPh>
    <rPh sb="18" eb="19">
      <t>ツカ</t>
    </rPh>
    <rPh sb="20" eb="21">
      <t>ス</t>
    </rPh>
    <phoneticPr fontId="5"/>
  </si>
  <si>
    <t>　　　　各自ボトル等を利用し、個人で管理することを推奨します。</t>
    <phoneticPr fontId="5"/>
  </si>
  <si>
    <t>７．　進行について</t>
    <phoneticPr fontId="5"/>
  </si>
  <si>
    <t>　全体的なタイムスケジュールに余裕を持たせ進行してください。　</t>
    <phoneticPr fontId="5"/>
  </si>
  <si>
    <t>　（　試合数増加より、感染防止を最優先　）</t>
    <phoneticPr fontId="5"/>
  </si>
  <si>
    <t>（１）　開会式・閉会式　</t>
  </si>
  <si>
    <t>　　　挨拶及び連絡事項は、マイク等（飛沫感染を最大限に考慮）を用いて行い出来るだけ簡素化にし</t>
    <phoneticPr fontId="5"/>
  </si>
  <si>
    <r>
      <rPr>
        <sz val="12"/>
        <color theme="1"/>
        <rFont val="Meiryo UI"/>
        <family val="3"/>
        <charset val="128"/>
      </rPr>
      <t>　　</t>
    </r>
    <r>
      <rPr>
        <u/>
        <sz val="12"/>
        <color theme="1"/>
        <rFont val="Meiryo UI"/>
        <family val="3"/>
        <charset val="128"/>
      </rPr>
      <t>選手及び関係者、保護者等は指定場所にて待機したまま伝達する。</t>
    </r>
    <phoneticPr fontId="5"/>
  </si>
  <si>
    <t>　　　表彰式などは、参加者の密を避けるため、式典参加者の人数調整を行い簡略化にて対応</t>
    <phoneticPr fontId="5"/>
  </si>
  <si>
    <t>　　（主催者の指示に従ってください）</t>
    <phoneticPr fontId="5"/>
  </si>
  <si>
    <t>（２）　監督会議　</t>
    <phoneticPr fontId="5"/>
  </si>
  <si>
    <t>　　　密を避けるため間隔を広く取り、必要に応じてマイク等にて伝達する。</t>
    <phoneticPr fontId="5"/>
  </si>
  <si>
    <t>（３）　選手</t>
    <phoneticPr fontId="5"/>
  </si>
  <si>
    <r>
      <t>　　①　</t>
    </r>
    <r>
      <rPr>
        <u/>
        <sz val="12"/>
        <color theme="1"/>
        <rFont val="Meiryo UI"/>
        <family val="3"/>
        <charset val="128"/>
      </rPr>
      <t>選手はプレイ以外マスク着用。プレイ中のマスク着用は各自判断とし、個人用のマスク収容袋等で</t>
    </r>
    <phoneticPr fontId="5"/>
  </si>
  <si>
    <r>
      <t>　　　　　</t>
    </r>
    <r>
      <rPr>
        <u/>
        <sz val="12"/>
        <color theme="1"/>
        <rFont val="Meiryo UI"/>
        <family val="3"/>
        <charset val="128"/>
      </rPr>
      <t>管理し他の者が触れないように対策を行う。</t>
    </r>
    <rPh sb="5" eb="7">
      <t>カンリ</t>
    </rPh>
    <phoneticPr fontId="5"/>
  </si>
  <si>
    <t>　　　※　熱中症等リスクが高くなる事が予想されるため、状況に応じマスクの着用を判断、対応してください。</t>
    <rPh sb="17" eb="18">
      <t>コト</t>
    </rPh>
    <rPh sb="19" eb="21">
      <t>ヨソウ</t>
    </rPh>
    <rPh sb="27" eb="29">
      <t>ジョウキョウ</t>
    </rPh>
    <phoneticPr fontId="5"/>
  </si>
  <si>
    <r>
      <t>　　②　</t>
    </r>
    <r>
      <rPr>
        <u/>
        <sz val="12"/>
        <color theme="1"/>
        <rFont val="Meiryo UI"/>
        <family val="3"/>
        <charset val="128"/>
      </rPr>
      <t>プレイ以外の不要な接触は避ける（円陣，ハイタッチなど）　</t>
    </r>
    <phoneticPr fontId="5"/>
  </si>
  <si>
    <r>
      <t>　　③　</t>
    </r>
    <r>
      <rPr>
        <u/>
        <sz val="12"/>
        <color theme="1"/>
        <rFont val="Meiryo UI"/>
        <family val="3"/>
        <charset val="128"/>
      </rPr>
      <t>試合中、飛沫予防のため大声での声掛けは避ける。　</t>
    </r>
    <phoneticPr fontId="5"/>
  </si>
  <si>
    <r>
      <t>　　④　</t>
    </r>
    <r>
      <rPr>
        <u/>
        <sz val="12"/>
        <color theme="1"/>
        <rFont val="Meiryo UI"/>
        <family val="3"/>
        <charset val="128"/>
      </rPr>
      <t>試合前及び試合終了後の手指消毒（手洗い）・うがいの徹底</t>
    </r>
    <phoneticPr fontId="5"/>
  </si>
  <si>
    <t>　　　※　コート内に入る際全選手の手指消毒　退場時の手指消毒　（主催者側の指示に従ってください）</t>
    <phoneticPr fontId="5"/>
  </si>
  <si>
    <t>（４）　チーム役員</t>
    <phoneticPr fontId="5"/>
  </si>
  <si>
    <r>
      <t>　　①　</t>
    </r>
    <r>
      <rPr>
        <u/>
        <sz val="12"/>
        <color theme="1"/>
        <rFont val="Meiryo UI"/>
        <family val="3"/>
        <charset val="128"/>
      </rPr>
      <t>常時マスク着用</t>
    </r>
    <phoneticPr fontId="5"/>
  </si>
  <si>
    <r>
      <t>　　②　</t>
    </r>
    <r>
      <rPr>
        <u/>
        <sz val="12"/>
        <color theme="1"/>
        <rFont val="Meiryo UI"/>
        <family val="3"/>
        <charset val="128"/>
      </rPr>
      <t>プレイ中の大声での指示禁止（飛沫防止）</t>
    </r>
    <phoneticPr fontId="5"/>
  </si>
  <si>
    <r>
      <t>　　③　</t>
    </r>
    <r>
      <rPr>
        <u/>
        <sz val="12"/>
        <color theme="1"/>
        <rFont val="Meiryo UI"/>
        <family val="3"/>
        <charset val="128"/>
      </rPr>
      <t>ミーティング等は極力手短に（３密防止を意識）</t>
    </r>
    <phoneticPr fontId="5"/>
  </si>
  <si>
    <r>
      <t>　　④　</t>
    </r>
    <r>
      <rPr>
        <u/>
        <sz val="12"/>
        <color theme="1"/>
        <rFont val="Meiryo UI"/>
        <family val="3"/>
        <charset val="128"/>
      </rPr>
      <t>入退場時の手指消毒（主催者側の指示に従ってください）</t>
    </r>
    <phoneticPr fontId="5"/>
  </si>
  <si>
    <t>（５）　審判員　</t>
    <phoneticPr fontId="5"/>
  </si>
  <si>
    <t>　　①　当日朝　主催者管理名簿にて報告　（主催者側の指示に従ってください）</t>
    <phoneticPr fontId="5"/>
  </si>
  <si>
    <r>
      <t>　　②　</t>
    </r>
    <r>
      <rPr>
        <sz val="12"/>
        <rFont val="Meiryo UI"/>
        <family val="3"/>
        <charset val="128"/>
      </rPr>
      <t>審判員は</t>
    </r>
    <r>
      <rPr>
        <sz val="12"/>
        <color theme="1"/>
        <rFont val="Meiryo UI"/>
        <family val="3"/>
        <charset val="128"/>
      </rPr>
      <t>基本マスクを着用。　マスク管理は各個人にて徹底して管理。</t>
    </r>
    <rPh sb="4" eb="7">
      <t>シンパンイン</t>
    </rPh>
    <phoneticPr fontId="5"/>
  </si>
  <si>
    <t>　　　※　熱中症対策等を考慮し着用については判断して下さい。　（競技委員長及び主催者の指示に従う。）</t>
    <rPh sb="5" eb="7">
      <t>ネッチュウ</t>
    </rPh>
    <rPh sb="7" eb="8">
      <t>ショウ</t>
    </rPh>
    <rPh sb="8" eb="10">
      <t>タイサク</t>
    </rPh>
    <rPh sb="10" eb="11">
      <t>トウ</t>
    </rPh>
    <rPh sb="12" eb="14">
      <t>コウリョ</t>
    </rPh>
    <rPh sb="15" eb="17">
      <t>チャクヨウ</t>
    </rPh>
    <rPh sb="22" eb="24">
      <t>ハンダン</t>
    </rPh>
    <rPh sb="26" eb="27">
      <t>クダ</t>
    </rPh>
    <rPh sb="32" eb="34">
      <t>キョウギ</t>
    </rPh>
    <rPh sb="34" eb="37">
      <t>イインチョウ</t>
    </rPh>
    <rPh sb="37" eb="38">
      <t>オヨ</t>
    </rPh>
    <rPh sb="39" eb="42">
      <t>シュサイシャ</t>
    </rPh>
    <rPh sb="43" eb="45">
      <t>シジ</t>
    </rPh>
    <rPh sb="46" eb="47">
      <t>シタガ</t>
    </rPh>
    <phoneticPr fontId="5"/>
  </si>
  <si>
    <r>
      <t>　　　※　</t>
    </r>
    <r>
      <rPr>
        <sz val="12"/>
        <rFont val="Meiryo UI"/>
        <family val="3"/>
        <charset val="128"/>
      </rPr>
      <t>審判員は</t>
    </r>
    <r>
      <rPr>
        <sz val="12"/>
        <color theme="1"/>
        <rFont val="Meiryo UI"/>
        <family val="3"/>
        <charset val="128"/>
      </rPr>
      <t>電子ホイッスル等を使用　（無い場合は競技委員長及び主催者の指示に従う。）</t>
    </r>
    <rPh sb="5" eb="7">
      <t>シンパン</t>
    </rPh>
    <rPh sb="7" eb="8">
      <t>イン</t>
    </rPh>
    <rPh sb="22" eb="23">
      <t>ナ</t>
    </rPh>
    <phoneticPr fontId="5"/>
  </si>
  <si>
    <t>　　③　主審は安全確認等人との接触が予測される為、極力接触を避けるよう工夫、対応すること。</t>
    <phoneticPr fontId="5"/>
  </si>
  <si>
    <t>　　④　試合前後の手指消毒の徹底。　（オフィシャル・控え審判もこまめな消毒を実施）</t>
    <rPh sb="26" eb="27">
      <t>ヒカ</t>
    </rPh>
    <rPh sb="28" eb="30">
      <t>シンパン</t>
    </rPh>
    <rPh sb="35" eb="37">
      <t>ショウドク</t>
    </rPh>
    <rPh sb="38" eb="40">
      <t>ジッシ</t>
    </rPh>
    <phoneticPr fontId="5"/>
  </si>
  <si>
    <t>　　⑤　旗の消毒の徹底（個人用の持込可）</t>
    <phoneticPr fontId="5"/>
  </si>
  <si>
    <t>　　⑥　昼食は極力時間を区切り分散させる。　（３密防止を意識）</t>
    <phoneticPr fontId="5"/>
  </si>
  <si>
    <t>　　⑦　審判会議の開催も３密防止を意識した場所で実施。</t>
    <phoneticPr fontId="5"/>
  </si>
  <si>
    <t>　　⑧　試合中は、極力笛・動作のみ。（やむを得ない場合は除く）　</t>
    <phoneticPr fontId="5"/>
  </si>
  <si>
    <t>　　　※　安全確認，説明・報告等、飛沫に注意し工夫すること。（競技委員長及び主催者の指示に従う）</t>
    <rPh sb="45" eb="46">
      <t>シタガ</t>
    </rPh>
    <phoneticPr fontId="5"/>
  </si>
  <si>
    <t>　　⑨　控え審判等、待機時は、距離をとって待機する等、３密防止を意識する。　</t>
    <phoneticPr fontId="5"/>
  </si>
  <si>
    <t>（６）　競技</t>
  </si>
  <si>
    <r>
      <t>　①　</t>
    </r>
    <r>
      <rPr>
        <u/>
        <sz val="12"/>
        <color theme="1"/>
        <rFont val="Meiryo UI"/>
        <family val="3"/>
        <charset val="128"/>
      </rPr>
      <t>全試合セットアップ・その場で解散。</t>
    </r>
    <r>
      <rPr>
        <sz val="12"/>
        <color theme="1"/>
        <rFont val="Meiryo UI"/>
        <family val="3"/>
        <charset val="128"/>
      </rPr>
      <t>　</t>
    </r>
    <phoneticPr fontId="5"/>
  </si>
  <si>
    <r>
      <t>　②　</t>
    </r>
    <r>
      <rPr>
        <u/>
        <sz val="12"/>
        <color theme="1"/>
        <rFont val="Meiryo UI"/>
        <family val="3"/>
        <charset val="128"/>
      </rPr>
      <t>コート内での円陣など不要な接触を避ける。</t>
    </r>
    <r>
      <rPr>
        <sz val="12"/>
        <color theme="1"/>
        <rFont val="Meiryo UI"/>
        <family val="3"/>
        <charset val="128"/>
      </rPr>
      <t>　</t>
    </r>
    <phoneticPr fontId="5"/>
  </si>
  <si>
    <r>
      <t>　③　</t>
    </r>
    <r>
      <rPr>
        <u/>
        <sz val="12"/>
        <color theme="1"/>
        <rFont val="Meiryo UI"/>
        <family val="3"/>
        <charset val="128"/>
      </rPr>
      <t>ボールは毎試合消毒したものを使用する。</t>
    </r>
    <phoneticPr fontId="5"/>
  </si>
  <si>
    <t>　　※　オフィシャル周辺の共有使用物の消毒を徹底、意識して実施すること。</t>
    <phoneticPr fontId="5"/>
  </si>
  <si>
    <r>
      <t>　④　</t>
    </r>
    <r>
      <rPr>
        <u/>
        <sz val="12"/>
        <color theme="1"/>
        <rFont val="Meiryo UI"/>
        <family val="3"/>
        <charset val="128"/>
      </rPr>
      <t>待機チームは、各チーム密防止に配慮し対応　（待機場所は該当チームのみ利用）</t>
    </r>
    <rPh sb="10" eb="11">
      <t>カク</t>
    </rPh>
    <rPh sb="14" eb="15">
      <t>ミツ</t>
    </rPh>
    <rPh sb="15" eb="17">
      <t>ボウシ</t>
    </rPh>
    <rPh sb="18" eb="20">
      <t>ハイリョ</t>
    </rPh>
    <rPh sb="21" eb="23">
      <t>タイオウ</t>
    </rPh>
    <rPh sb="25" eb="27">
      <t>タイキ</t>
    </rPh>
    <rPh sb="27" eb="29">
      <t>バショ</t>
    </rPh>
    <rPh sb="30" eb="32">
      <t>ガイトウ</t>
    </rPh>
    <rPh sb="37" eb="39">
      <t>リヨウ</t>
    </rPh>
    <phoneticPr fontId="5"/>
  </si>
  <si>
    <r>
      <t>　⑤　</t>
    </r>
    <r>
      <rPr>
        <u/>
        <sz val="12"/>
        <color theme="1"/>
        <rFont val="Meiryo UI"/>
        <family val="3"/>
        <charset val="128"/>
      </rPr>
      <t>試合終了後の選手の入れ替えは一方通行。（極力接触を避ける）</t>
    </r>
    <phoneticPr fontId="5"/>
  </si>
  <si>
    <t>　⑥　試合終了後は、毎回コートにモップをかける。　但し実施の判断は状況により主催者側で決める。</t>
    <rPh sb="25" eb="26">
      <t>タダ</t>
    </rPh>
    <rPh sb="27" eb="29">
      <t>ジッシ</t>
    </rPh>
    <rPh sb="30" eb="32">
      <t>ハンダン</t>
    </rPh>
    <rPh sb="33" eb="35">
      <t>ジョウキョウ</t>
    </rPh>
    <rPh sb="38" eb="41">
      <t>シュサイシャ</t>
    </rPh>
    <rPh sb="41" eb="42">
      <t>ガワ</t>
    </rPh>
    <rPh sb="43" eb="44">
      <t>キ</t>
    </rPh>
    <phoneticPr fontId="5"/>
  </si>
  <si>
    <t>　⑦　アリーナ　入退場場所に靴用の消毒施設を設置　但し実施の判断は状況により主催者側で決める。</t>
    <rPh sb="8" eb="11">
      <t>ニュウタイジョウ</t>
    </rPh>
    <rPh sb="11" eb="13">
      <t>バショ</t>
    </rPh>
    <rPh sb="14" eb="16">
      <t>クツヨウ</t>
    </rPh>
    <rPh sb="17" eb="19">
      <t>ショウドク</t>
    </rPh>
    <rPh sb="19" eb="21">
      <t>シセツ</t>
    </rPh>
    <rPh sb="22" eb="24">
      <t>セッチ</t>
    </rPh>
    <rPh sb="25" eb="26">
      <t>タダ</t>
    </rPh>
    <rPh sb="27" eb="29">
      <t>ジッシ</t>
    </rPh>
    <rPh sb="30" eb="32">
      <t>ハンダン</t>
    </rPh>
    <rPh sb="33" eb="35">
      <t>ジョウキョウ</t>
    </rPh>
    <rPh sb="38" eb="41">
      <t>シュサイシャ</t>
    </rPh>
    <rPh sb="41" eb="42">
      <t>ガワ</t>
    </rPh>
    <rPh sb="43" eb="44">
      <t>キ</t>
    </rPh>
    <phoneticPr fontId="5"/>
  </si>
  <si>
    <t>８．　その他について</t>
    <phoneticPr fontId="5"/>
  </si>
  <si>
    <t>（１）　手洗い場所</t>
    <phoneticPr fontId="5"/>
  </si>
  <si>
    <t>　　　主催者は、参加者が手洗いをこまめに行えるよう配慮し、定期的にアナウンスにより促すことを意識する</t>
    <phoneticPr fontId="5"/>
  </si>
  <si>
    <t>　　　①　手洗い場所に石鹸（ハンドソープ等）を設置</t>
    <phoneticPr fontId="5"/>
  </si>
  <si>
    <t>　　　②　ペーパータオル（使い捨て）等を用意　　※　設置については、規模に応じ主催者側で判断</t>
    <rPh sb="26" eb="28">
      <t>セッチ</t>
    </rPh>
    <rPh sb="34" eb="36">
      <t>キボ</t>
    </rPh>
    <rPh sb="37" eb="38">
      <t>オウ</t>
    </rPh>
    <rPh sb="39" eb="42">
      <t>シュサイシャ</t>
    </rPh>
    <rPh sb="42" eb="43">
      <t>ガワ</t>
    </rPh>
    <rPh sb="44" eb="46">
      <t>ハンダン</t>
    </rPh>
    <phoneticPr fontId="5"/>
  </si>
  <si>
    <t>（２）　ゴミの廃棄・管理</t>
    <phoneticPr fontId="5"/>
  </si>
  <si>
    <t>　　　各チーム、各自にて管理しますが、鼻水、唾液等ついたごみは、ビニール袋等に入れ密閉して管理・</t>
    <phoneticPr fontId="5"/>
  </si>
  <si>
    <t>　　破棄してください。　主催者側も同様に対応し、手洗い、消毒の徹底をお願いします。</t>
    <rPh sb="2" eb="4">
      <t>ハキ</t>
    </rPh>
    <phoneticPr fontId="5"/>
  </si>
  <si>
    <t>（３）　消毒箇所</t>
    <rPh sb="4" eb="6">
      <t>ショウドク</t>
    </rPh>
    <rPh sb="6" eb="8">
      <t>カショ</t>
    </rPh>
    <phoneticPr fontId="5"/>
  </si>
  <si>
    <t>　　　主催者側は複数触れると予想される部分の消毒を定期的に行う。（主催者側にて判断、実施）</t>
    <phoneticPr fontId="5"/>
  </si>
  <si>
    <t>　　　（例）　出入りに使用するドアノブ等　手すり等　トイレ等</t>
    <phoneticPr fontId="5"/>
  </si>
  <si>
    <t>（４）　衛生管理者の設定　　（大会規模により主催者側で判断して決めて下さい。）</t>
    <rPh sb="4" eb="6">
      <t>エイセイ</t>
    </rPh>
    <rPh sb="6" eb="8">
      <t>カンリ</t>
    </rPh>
    <rPh sb="8" eb="9">
      <t>シャ</t>
    </rPh>
    <rPh sb="10" eb="12">
      <t>セッテイ</t>
    </rPh>
    <rPh sb="15" eb="17">
      <t>タイカイ</t>
    </rPh>
    <rPh sb="17" eb="19">
      <t>キボ</t>
    </rPh>
    <rPh sb="22" eb="25">
      <t>シュサイシャ</t>
    </rPh>
    <rPh sb="25" eb="26">
      <t>ガワ</t>
    </rPh>
    <rPh sb="27" eb="29">
      <t>ハンダン</t>
    </rPh>
    <rPh sb="31" eb="32">
      <t>キ</t>
    </rPh>
    <rPh sb="34" eb="35">
      <t>クダ</t>
    </rPh>
    <phoneticPr fontId="5"/>
  </si>
  <si>
    <t>　　　チーム内に数名専属で選任して下さい。</t>
    <rPh sb="6" eb="7">
      <t>ナイ</t>
    </rPh>
    <rPh sb="8" eb="10">
      <t>スウメイ</t>
    </rPh>
    <rPh sb="10" eb="12">
      <t>センゾク</t>
    </rPh>
    <rPh sb="13" eb="15">
      <t>センニン</t>
    </rPh>
    <rPh sb="17" eb="18">
      <t>クダ</t>
    </rPh>
    <phoneticPr fontId="5"/>
  </si>
  <si>
    <t>　　　《　主な内容　》</t>
    <rPh sb="5" eb="6">
      <t>オモ</t>
    </rPh>
    <rPh sb="7" eb="9">
      <t>ナイヨウ</t>
    </rPh>
    <phoneticPr fontId="5"/>
  </si>
  <si>
    <t>　　　〇　チーム内の衛生管理　（チーム及び選手に帯同し、消毒・マスク等の管理）</t>
    <rPh sb="8" eb="9">
      <t>ナイ</t>
    </rPh>
    <rPh sb="10" eb="12">
      <t>エイセイ</t>
    </rPh>
    <rPh sb="12" eb="14">
      <t>カンリ</t>
    </rPh>
    <rPh sb="19" eb="20">
      <t>オヨ</t>
    </rPh>
    <rPh sb="21" eb="23">
      <t>センシュ</t>
    </rPh>
    <rPh sb="24" eb="26">
      <t>タイドウ</t>
    </rPh>
    <rPh sb="28" eb="30">
      <t>ショウドク</t>
    </rPh>
    <rPh sb="34" eb="35">
      <t>トウ</t>
    </rPh>
    <rPh sb="36" eb="38">
      <t>カンリ</t>
    </rPh>
    <phoneticPr fontId="5"/>
  </si>
  <si>
    <t>　　　〇　控えベンチ　隣接する手すり等　チームが主に触れると予想される部分の消毒</t>
    <rPh sb="5" eb="6">
      <t>ヒカ</t>
    </rPh>
    <rPh sb="11" eb="13">
      <t>リンセツ</t>
    </rPh>
    <rPh sb="15" eb="16">
      <t>テ</t>
    </rPh>
    <rPh sb="18" eb="19">
      <t>トウ</t>
    </rPh>
    <rPh sb="24" eb="25">
      <t>オモ</t>
    </rPh>
    <rPh sb="26" eb="27">
      <t>フ</t>
    </rPh>
    <rPh sb="30" eb="32">
      <t>ヨソウ</t>
    </rPh>
    <rPh sb="35" eb="37">
      <t>ブブン</t>
    </rPh>
    <rPh sb="38" eb="40">
      <t>ショウドク</t>
    </rPh>
    <phoneticPr fontId="5"/>
  </si>
  <si>
    <t>　　　〇　チーム内の体調管理</t>
    <rPh sb="8" eb="9">
      <t>ナイ</t>
    </rPh>
    <rPh sb="10" eb="12">
      <t>タイチョウ</t>
    </rPh>
    <rPh sb="12" eb="14">
      <t>カンリ</t>
    </rPh>
    <phoneticPr fontId="5"/>
  </si>
  <si>
    <r>
      <rPr>
        <b/>
        <i/>
        <sz val="14"/>
        <color theme="1"/>
        <rFont val="Meiryo UI"/>
        <family val="3"/>
        <charset val="128"/>
      </rPr>
      <t>★</t>
    </r>
    <r>
      <rPr>
        <b/>
        <i/>
        <u/>
        <sz val="14"/>
        <color theme="1"/>
        <rFont val="Meiryo UI"/>
        <family val="3"/>
        <charset val="128"/>
      </rPr>
      <t xml:space="preserve">完全に「３密」を回避することが困難なことから、各自最大限に予防対策に努め、
</t>
    </r>
    <r>
      <rPr>
        <b/>
        <i/>
        <sz val="14"/>
        <color theme="1"/>
        <rFont val="Meiryo UI"/>
        <family val="3"/>
        <charset val="128"/>
      </rPr>
      <t>　　</t>
    </r>
    <r>
      <rPr>
        <b/>
        <i/>
        <u/>
        <sz val="14"/>
        <color theme="1"/>
        <rFont val="Meiryo UI"/>
        <family val="3"/>
        <charset val="128"/>
      </rPr>
      <t>感染リスクを抑えるよう工夫、対応をお願いいたします。</t>
    </r>
    <rPh sb="52" eb="54">
      <t>クフウ</t>
    </rPh>
    <phoneticPr fontId="5"/>
  </si>
  <si>
    <t>Pchans</t>
  </si>
  <si>
    <t>　昼食時の弁当配布及び回収を行う際は、以下に配慮して行う。　</t>
    <phoneticPr fontId="5"/>
  </si>
  <si>
    <t>内野人数</t>
    <rPh sb="0" eb="2">
      <t>ナイヤ</t>
    </rPh>
    <rPh sb="2" eb="4">
      <t>ニンズウ</t>
    </rPh>
    <phoneticPr fontId="3"/>
  </si>
  <si>
    <t>相</t>
    <rPh sb="0" eb="1">
      <t>アイ</t>
    </rPh>
    <phoneticPr fontId="3"/>
  </si>
  <si>
    <t>自</t>
    <rPh sb="0" eb="1">
      <t>ジ</t>
    </rPh>
    <phoneticPr fontId="3"/>
  </si>
  <si>
    <t>　　　　（　障がい者の誘導や介助を行う場合は除く　）</t>
    <rPh sb="14" eb="16">
      <t>カイジョ</t>
    </rPh>
    <phoneticPr fontId="5"/>
  </si>
  <si>
    <t>原小ファイターズ</t>
    <rPh sb="0" eb="2">
      <t>ハラショウ</t>
    </rPh>
    <phoneticPr fontId="3"/>
  </si>
  <si>
    <t>館ジャングルー</t>
    <rPh sb="0" eb="1">
      <t>ヤカタ</t>
    </rPh>
    <phoneticPr fontId="3"/>
  </si>
  <si>
    <t>岩沼西ファイターズ</t>
    <rPh sb="0" eb="2">
      <t>イワヌマ</t>
    </rPh>
    <rPh sb="2" eb="3">
      <t>ニシ</t>
    </rPh>
    <phoneticPr fontId="3"/>
  </si>
  <si>
    <t>開　会　式</t>
    <rPh sb="0" eb="1">
      <t>カイ</t>
    </rPh>
    <rPh sb="2" eb="3">
      <t>カイ</t>
    </rPh>
    <rPh sb="4" eb="5">
      <t>シキ</t>
    </rPh>
    <phoneticPr fontId="3"/>
  </si>
  <si>
    <t>開始時刻</t>
    <rPh sb="0" eb="2">
      <t>カイシ</t>
    </rPh>
    <rPh sb="2" eb="4">
      <t>ジコク</t>
    </rPh>
    <phoneticPr fontId="3"/>
  </si>
  <si>
    <t>　　　　　（左チーム）　　　審判席を背にしての左右で表示　　　　（右チーム）</t>
    <rPh sb="6" eb="7">
      <t>ヒダリ</t>
    </rPh>
    <rPh sb="14" eb="16">
      <t>シンパン</t>
    </rPh>
    <rPh sb="16" eb="17">
      <t>セキ</t>
    </rPh>
    <rPh sb="18" eb="19">
      <t>セ</t>
    </rPh>
    <rPh sb="23" eb="24">
      <t>ヒダリ</t>
    </rPh>
    <rPh sb="24" eb="25">
      <t>ミギ</t>
    </rPh>
    <rPh sb="26" eb="28">
      <t>ヒョウジ</t>
    </rPh>
    <rPh sb="33" eb="34">
      <t>ミギ</t>
    </rPh>
    <phoneticPr fontId="3"/>
  </si>
  <si>
    <t>予選１</t>
    <rPh sb="0" eb="2">
      <t>ヨセン</t>
    </rPh>
    <phoneticPr fontId="3"/>
  </si>
  <si>
    <t>×</t>
  </si>
  <si>
    <t>Ａ２</t>
  </si>
  <si>
    <t>予選２</t>
    <rPh sb="0" eb="2">
      <t>ヨセン</t>
    </rPh>
    <phoneticPr fontId="3"/>
  </si>
  <si>
    <t>予選３</t>
    <rPh sb="0" eb="2">
      <t>ヨセン</t>
    </rPh>
    <phoneticPr fontId="3"/>
  </si>
  <si>
    <t>Ａ３</t>
  </si>
  <si>
    <t>予選４</t>
    <rPh sb="0" eb="2">
      <t>ヨセン</t>
    </rPh>
    <phoneticPr fontId="3"/>
  </si>
  <si>
    <t>Ａ４</t>
  </si>
  <si>
    <t>予選５</t>
    <rPh sb="0" eb="2">
      <t>ヨセン</t>
    </rPh>
    <phoneticPr fontId="3"/>
  </si>
  <si>
    <t>ＴＲＹ-ＰＡＣ</t>
  </si>
  <si>
    <t>予選６</t>
    <rPh sb="0" eb="2">
      <t>ヨセン</t>
    </rPh>
    <phoneticPr fontId="3"/>
  </si>
  <si>
    <t>Ｂ２</t>
  </si>
  <si>
    <t>予選７</t>
    <rPh sb="0" eb="2">
      <t>ヨセン</t>
    </rPh>
    <phoneticPr fontId="3"/>
  </si>
  <si>
    <t>Ｂ３</t>
  </si>
  <si>
    <t>予選８</t>
    <rPh sb="0" eb="2">
      <t>ヨセン</t>
    </rPh>
    <phoneticPr fontId="3"/>
  </si>
  <si>
    <t>Ｂ４</t>
  </si>
  <si>
    <t>予選９</t>
    <rPh sb="0" eb="2">
      <t>ヨセン</t>
    </rPh>
    <phoneticPr fontId="3"/>
  </si>
  <si>
    <t>予選１０</t>
    <rPh sb="0" eb="2">
      <t>ヨセン</t>
    </rPh>
    <phoneticPr fontId="3"/>
  </si>
  <si>
    <t>休憩</t>
    <rPh sb="0" eb="2">
      <t>キュウケイ</t>
    </rPh>
    <phoneticPr fontId="29"/>
  </si>
  <si>
    <t>閉会式・表彰式</t>
    <rPh sb="0" eb="3">
      <t>ヘイカイシキ</t>
    </rPh>
    <rPh sb="4" eb="6">
      <t>ヒョウショウ</t>
    </rPh>
    <rPh sb="6" eb="7">
      <t>シキ</t>
    </rPh>
    <phoneticPr fontId="3"/>
  </si>
  <si>
    <t>後かたづけ・会場整備</t>
    <rPh sb="0" eb="1">
      <t>アト</t>
    </rPh>
    <rPh sb="6" eb="8">
      <t>カイジョウ</t>
    </rPh>
    <rPh sb="8" eb="10">
      <t>セイビ</t>
    </rPh>
    <phoneticPr fontId="3"/>
  </si>
  <si>
    <t>※試合の進行により時間がずれる場合があります。</t>
    <rPh sb="1" eb="3">
      <t>シアイ</t>
    </rPh>
    <rPh sb="4" eb="6">
      <t>シンコウ</t>
    </rPh>
    <rPh sb="9" eb="11">
      <t>ジカン</t>
    </rPh>
    <rPh sb="15" eb="17">
      <t>バアイ</t>
    </rPh>
    <phoneticPr fontId="3"/>
  </si>
  <si>
    <t>1set</t>
  </si>
  <si>
    <t>◎（オープンの部）　予選リーグ</t>
    <rPh sb="7" eb="8">
      <t>ブ</t>
    </rPh>
    <rPh sb="10" eb="12">
      <t>ヨセン</t>
    </rPh>
    <phoneticPr fontId="3"/>
  </si>
  <si>
    <t>勝</t>
    <rPh sb="0" eb="1">
      <t>カ</t>
    </rPh>
    <phoneticPr fontId="3"/>
  </si>
  <si>
    <t>-</t>
    <phoneticPr fontId="3"/>
  </si>
  <si>
    <t>分</t>
    <rPh sb="0" eb="1">
      <t>ワ</t>
    </rPh>
    <phoneticPr fontId="3"/>
  </si>
  <si>
    <t>負</t>
    <rPh sb="0" eb="1">
      <t>マ</t>
    </rPh>
    <phoneticPr fontId="3"/>
  </si>
  <si>
    <t>チーム名</t>
    <rPh sb="3" eb="4">
      <t>メイ</t>
    </rPh>
    <phoneticPr fontId="1"/>
  </si>
  <si>
    <t>Ａリーグ</t>
    <phoneticPr fontId="3"/>
  </si>
  <si>
    <t>Ａリーグ</t>
  </si>
  <si>
    <t>Ａ１</t>
  </si>
  <si>
    <t>Ｂリーグ</t>
  </si>
  <si>
    <t>Ｂ１</t>
  </si>
  <si>
    <t>昼食・休憩時間割について</t>
    <rPh sb="0" eb="2">
      <t>チュウショク</t>
    </rPh>
    <rPh sb="3" eb="5">
      <t>キュウケイ</t>
    </rPh>
    <rPh sb="5" eb="8">
      <t>ジカンワリ</t>
    </rPh>
    <phoneticPr fontId="3"/>
  </si>
  <si>
    <t>《　ステージ　》</t>
    <phoneticPr fontId="3"/>
  </si>
  <si>
    <t>A　コート</t>
    <phoneticPr fontId="3"/>
  </si>
  <si>
    <t>大和町体育館　
２階　座席配置図</t>
    <rPh sb="0" eb="3">
      <t>タイワチョウ</t>
    </rPh>
    <rPh sb="3" eb="6">
      <t>タイイクカン</t>
    </rPh>
    <rPh sb="9" eb="10">
      <t>カイ</t>
    </rPh>
    <rPh sb="11" eb="13">
      <t>ザセキ</t>
    </rPh>
    <rPh sb="13" eb="15">
      <t>ハイチ</t>
    </rPh>
    <rPh sb="15" eb="16">
      <t>ズ</t>
    </rPh>
    <phoneticPr fontId="3"/>
  </si>
  <si>
    <t>1階から２階への移動階段（昇り専用）</t>
    <rPh sb="1" eb="2">
      <t>カイ</t>
    </rPh>
    <rPh sb="5" eb="6">
      <t>カイ</t>
    </rPh>
    <rPh sb="8" eb="10">
      <t>イドウ</t>
    </rPh>
    <rPh sb="10" eb="12">
      <t>カイダン</t>
    </rPh>
    <rPh sb="13" eb="14">
      <t>ノボリ</t>
    </rPh>
    <rPh sb="15" eb="17">
      <t>センヨウ</t>
    </rPh>
    <phoneticPr fontId="1"/>
  </si>
  <si>
    <t>松陵</t>
    <rPh sb="0" eb="1">
      <t>マツ</t>
    </rPh>
    <rPh sb="1" eb="2">
      <t>ミササギ</t>
    </rPh>
    <phoneticPr fontId="1"/>
  </si>
  <si>
    <t>荒町</t>
    <rPh sb="0" eb="2">
      <t>アラマチ</t>
    </rPh>
    <phoneticPr fontId="1"/>
  </si>
  <si>
    <t>館</t>
    <rPh sb="0" eb="1">
      <t>ヤカタ</t>
    </rPh>
    <phoneticPr fontId="1"/>
  </si>
  <si>
    <t>ＴＲＹ</t>
    <phoneticPr fontId="1"/>
  </si>
  <si>
    <t>審判会議（審判控室）</t>
    <phoneticPr fontId="3"/>
  </si>
  <si>
    <t>予選１１</t>
    <rPh sb="0" eb="2">
      <t>ヨセン</t>
    </rPh>
    <phoneticPr fontId="3"/>
  </si>
  <si>
    <t>予選１２</t>
    <rPh sb="0" eb="2">
      <t>ヨセン</t>
    </rPh>
    <phoneticPr fontId="3"/>
  </si>
  <si>
    <t>1階→２階へ</t>
    <rPh sb="1" eb="2">
      <t>カイ</t>
    </rPh>
    <rPh sb="4" eb="5">
      <t>カイ</t>
    </rPh>
    <phoneticPr fontId="3"/>
  </si>
  <si>
    <t>原小</t>
    <rPh sb="0" eb="2">
      <t>ハラショウ</t>
    </rPh>
    <phoneticPr fontId="1"/>
  </si>
  <si>
    <t>　開催にあたり、主催者側、参加する各チーム内全てにおいて『周知』『遵守』の徹底をお願いします。</t>
    <rPh sb="1" eb="3">
      <t>カイサイ</t>
    </rPh>
    <rPh sb="22" eb="23">
      <t>スベ</t>
    </rPh>
    <phoneticPr fontId="5"/>
  </si>
  <si>
    <t>（８）　感染防止のために主催者が決めたその他の措置の遵守、主催者の指示に従うこと。</t>
    <phoneticPr fontId="1"/>
  </si>
  <si>
    <t>　　主催者側は飲食物を参加者に提供する際、以下に配慮し行うこと。　（アルコール消毒液等の設置）</t>
    <rPh sb="39" eb="41">
      <t>ショウドク</t>
    </rPh>
    <rPh sb="41" eb="42">
      <t>エキ</t>
    </rPh>
    <rPh sb="42" eb="43">
      <t>トウ</t>
    </rPh>
    <rPh sb="44" eb="46">
      <t>セッチ</t>
    </rPh>
    <phoneticPr fontId="5"/>
  </si>
  <si>
    <t>ブルーソウルズ</t>
  </si>
  <si>
    <t>Ａ</t>
  </si>
  <si>
    <t>A</t>
  </si>
  <si>
    <t>Ｂ</t>
  </si>
  <si>
    <t>決Ｔ①</t>
    <rPh sb="0" eb="1">
      <t>ケツ</t>
    </rPh>
    <phoneticPr fontId="29"/>
  </si>
  <si>
    <t>Ｂ２位</t>
    <rPh sb="2" eb="3">
      <t>イ</t>
    </rPh>
    <phoneticPr fontId="1"/>
  </si>
  <si>
    <t>決Ｔ②</t>
    <rPh sb="0" eb="1">
      <t>ケツ</t>
    </rPh>
    <phoneticPr fontId="29"/>
  </si>
  <si>
    <t>Ａ２位</t>
    <rPh sb="2" eb="3">
      <t>イ</t>
    </rPh>
    <phoneticPr fontId="1"/>
  </si>
  <si>
    <t>Ｂ３位</t>
    <rPh sb="2" eb="3">
      <t>イ</t>
    </rPh>
    <phoneticPr fontId="1"/>
  </si>
  <si>
    <t>Ａ４位</t>
    <rPh sb="2" eb="3">
      <t>イ</t>
    </rPh>
    <phoneticPr fontId="1"/>
  </si>
  <si>
    <t>Ｂ４位</t>
    <rPh sb="2" eb="3">
      <t>イ</t>
    </rPh>
    <phoneticPr fontId="1"/>
  </si>
  <si>
    <t>決Ｔ③</t>
    <rPh sb="0" eb="1">
      <t>ケツ</t>
    </rPh>
    <phoneticPr fontId="29"/>
  </si>
  <si>
    <t>Ａ１位</t>
    <rPh sb="2" eb="3">
      <t>イ</t>
    </rPh>
    <phoneticPr fontId="1"/>
  </si>
  <si>
    <t>決Ｔ①
勝者</t>
    <rPh sb="0" eb="1">
      <t>ケツ</t>
    </rPh>
    <rPh sb="4" eb="6">
      <t>ショウシャ</t>
    </rPh>
    <phoneticPr fontId="29"/>
  </si>
  <si>
    <t>決Ｔ④</t>
    <rPh sb="0" eb="1">
      <t>ケツ</t>
    </rPh>
    <phoneticPr fontId="29"/>
  </si>
  <si>
    <t>Ｂ１位</t>
    <rPh sb="2" eb="3">
      <t>イ</t>
    </rPh>
    <phoneticPr fontId="1"/>
  </si>
  <si>
    <t>決Ｔ②
勝者</t>
    <rPh sb="0" eb="1">
      <t>ケツ</t>
    </rPh>
    <rPh sb="4" eb="6">
      <t>ショウシャ</t>
    </rPh>
    <phoneticPr fontId="29"/>
  </si>
  <si>
    <t>決Ｔ⑤</t>
    <rPh sb="0" eb="1">
      <t>ケツ</t>
    </rPh>
    <phoneticPr fontId="29"/>
  </si>
  <si>
    <t>Ａ</t>
    <phoneticPr fontId="1"/>
  </si>
  <si>
    <t>A</t>
    <phoneticPr fontId="1"/>
  </si>
  <si>
    <t>Ｂ</t>
    <phoneticPr fontId="1"/>
  </si>
  <si>
    <t>Ｂ2位</t>
    <rPh sb="2" eb="3">
      <t>イ</t>
    </rPh>
    <phoneticPr fontId="3"/>
  </si>
  <si>
    <t>Ｂリーグ</t>
    <phoneticPr fontId="3"/>
  </si>
  <si>
    <t>決Ｔ③
勝者</t>
    <rPh sb="0" eb="1">
      <t>ケツ</t>
    </rPh>
    <rPh sb="4" eb="6">
      <t>ショウシャ</t>
    </rPh>
    <phoneticPr fontId="29"/>
  </si>
  <si>
    <t>決Ｔ④
勝者</t>
    <rPh sb="0" eb="1">
      <t>ケツ</t>
    </rPh>
    <rPh sb="4" eb="6">
      <t>ショウシャ</t>
    </rPh>
    <phoneticPr fontId="29"/>
  </si>
  <si>
    <t>審判控室</t>
    <rPh sb="0" eb="2">
      <t>シンパン</t>
    </rPh>
    <rPh sb="2" eb="4">
      <t>ヒカエシツ</t>
    </rPh>
    <phoneticPr fontId="1"/>
  </si>
  <si>
    <t>ブルーソウルズ</t>
    <phoneticPr fontId="1"/>
  </si>
  <si>
    <t>Pｃｈａｎｓ</t>
    <phoneticPr fontId="1"/>
  </si>
  <si>
    <t>岩西</t>
    <rPh sb="0" eb="2">
      <t>イワニシ</t>
    </rPh>
    <phoneticPr fontId="1"/>
  </si>
  <si>
    <t xml:space="preserve">
★座席は１席おきに座ってください。</t>
    <rPh sb="2" eb="4">
      <t>ザセキ</t>
    </rPh>
    <rPh sb="6" eb="7">
      <t>セキ</t>
    </rPh>
    <rPh sb="10" eb="11">
      <t>スワ</t>
    </rPh>
    <phoneticPr fontId="3"/>
  </si>
  <si>
    <t>最前列は　応援用</t>
    <rPh sb="0" eb="3">
      <t>サイゼンレツ</t>
    </rPh>
    <rPh sb="5" eb="7">
      <t>オウエン</t>
    </rPh>
    <rPh sb="7" eb="8">
      <t>ヨウ</t>
    </rPh>
    <phoneticPr fontId="1"/>
  </si>
  <si>
    <t>①　１Fへの
　降り口階段</t>
    <rPh sb="8" eb="9">
      <t>オ</t>
    </rPh>
    <rPh sb="10" eb="11">
      <t>グチ</t>
    </rPh>
    <rPh sb="11" eb="13">
      <t>カイダン</t>
    </rPh>
    <phoneticPr fontId="3"/>
  </si>
  <si>
    <t>②１Fへの　
降り口階段</t>
    <rPh sb="7" eb="8">
      <t>オ</t>
    </rPh>
    <rPh sb="9" eb="10">
      <t>グチ</t>
    </rPh>
    <rPh sb="10" eb="12">
      <t>カイダン</t>
    </rPh>
    <phoneticPr fontId="3"/>
  </si>
  <si>
    <t>応援席降り口</t>
    <rPh sb="0" eb="3">
      <t>オウエンセキ</t>
    </rPh>
    <rPh sb="3" eb="4">
      <t>オ</t>
    </rPh>
    <rPh sb="5" eb="6">
      <t>クチ</t>
    </rPh>
    <phoneticPr fontId="1"/>
  </si>
  <si>
    <t>『応援場所を指定していますので指定場所以外の応援を禁止します』</t>
    <rPh sb="1" eb="3">
      <t>オウエン</t>
    </rPh>
    <rPh sb="3" eb="5">
      <t>バショ</t>
    </rPh>
    <rPh sb="6" eb="8">
      <t>シテイ</t>
    </rPh>
    <rPh sb="15" eb="19">
      <t>シテイバショ</t>
    </rPh>
    <rPh sb="19" eb="21">
      <t>イガイ</t>
    </rPh>
    <rPh sb="22" eb="24">
      <t>オウエン</t>
    </rPh>
    <rPh sb="25" eb="27">
      <t>キンシ</t>
    </rPh>
    <phoneticPr fontId="1"/>
  </si>
  <si>
    <t>２Fロビー</t>
  </si>
  <si>
    <t>昼食時間</t>
    <rPh sb="0" eb="2">
      <t>チュウショク</t>
    </rPh>
    <rPh sb="2" eb="4">
      <t>ジカン</t>
    </rPh>
    <phoneticPr fontId="1"/>
  </si>
  <si>
    <t>休憩時間</t>
    <rPh sb="0" eb="2">
      <t>キュウケイ</t>
    </rPh>
    <rPh sb="2" eb="4">
      <t>ジカン</t>
    </rPh>
    <phoneticPr fontId="1"/>
  </si>
  <si>
    <t>昼食場所</t>
    <rPh sb="0" eb="4">
      <t>チュウショクバショ</t>
    </rPh>
    <phoneticPr fontId="1"/>
  </si>
  <si>
    <t>チーム名</t>
    <rPh sb="3" eb="4">
      <t>メイ</t>
    </rPh>
    <phoneticPr fontId="1"/>
  </si>
  <si>
    <t>※昼食時間は40分（食事）+休憩は観覧席にて（選手・役員・衛生管理者は１Fフロアー待機場所にて）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3"/>
  </si>
  <si>
    <t>※予選が早く終わるチームは待機時間が長くなりますが、ご理解、ご協力をお願い致します。</t>
    <rPh sb="1" eb="3">
      <t>ヨセン</t>
    </rPh>
    <rPh sb="4" eb="5">
      <t>ハヤ</t>
    </rPh>
    <rPh sb="6" eb="7">
      <t>オ</t>
    </rPh>
    <rPh sb="13" eb="15">
      <t>タイキ</t>
    </rPh>
    <rPh sb="15" eb="17">
      <t>ジカン</t>
    </rPh>
    <rPh sb="18" eb="19">
      <t>ナガ</t>
    </rPh>
    <rPh sb="27" eb="29">
      <t>リカイ</t>
    </rPh>
    <rPh sb="31" eb="33">
      <t>キョウリョク</t>
    </rPh>
    <rPh sb="35" eb="36">
      <t>ネガ</t>
    </rPh>
    <rPh sb="37" eb="38">
      <t>イタ</t>
    </rPh>
    <phoneticPr fontId="3"/>
  </si>
  <si>
    <t>※１Fフロアーでの飲食は禁止です。　休憩時の飲み物等は１F通路側を利用願います</t>
    <rPh sb="9" eb="11">
      <t>インショク</t>
    </rPh>
    <rPh sb="12" eb="14">
      <t>キンシ</t>
    </rPh>
    <rPh sb="18" eb="21">
      <t>キュウケイジ</t>
    </rPh>
    <rPh sb="22" eb="23">
      <t>ノ</t>
    </rPh>
    <rPh sb="24" eb="26">
      <t>モノトウ</t>
    </rPh>
    <rPh sb="29" eb="31">
      <t>ツウロ</t>
    </rPh>
    <rPh sb="31" eb="32">
      <t>ガワ</t>
    </rPh>
    <rPh sb="33" eb="35">
      <t>リヨウ</t>
    </rPh>
    <rPh sb="35" eb="36">
      <t>ネガ</t>
    </rPh>
    <phoneticPr fontId="1"/>
  </si>
  <si>
    <t>　　（常識の範囲内で簡単に済ませて下さい。※選手は役員、衛生管理者の指導のもとお願いします）</t>
    <rPh sb="3" eb="5">
      <t>ジョウシキ</t>
    </rPh>
    <rPh sb="6" eb="9">
      <t>ハンイナイ</t>
    </rPh>
    <rPh sb="10" eb="12">
      <t>カンタン</t>
    </rPh>
    <rPh sb="13" eb="14">
      <t>ス</t>
    </rPh>
    <rPh sb="17" eb="18">
      <t>クダ</t>
    </rPh>
    <rPh sb="22" eb="24">
      <t>センシュ</t>
    </rPh>
    <rPh sb="25" eb="27">
      <t>ヤクイン</t>
    </rPh>
    <rPh sb="28" eb="33">
      <t>エイセイカンリシャ</t>
    </rPh>
    <rPh sb="34" eb="36">
      <t>シドウ</t>
    </rPh>
    <rPh sb="40" eb="41">
      <t>ネガ</t>
    </rPh>
    <phoneticPr fontId="1"/>
  </si>
  <si>
    <t>トーナメント開始</t>
    <rPh sb="6" eb="8">
      <t>カイシ</t>
    </rPh>
    <phoneticPr fontId="1"/>
  </si>
  <si>
    <t>～</t>
    <phoneticPr fontId="1"/>
  </si>
  <si>
    <t>練習時間（Aコート使用）</t>
    <rPh sb="0" eb="2">
      <t>レンシュウ</t>
    </rPh>
    <rPh sb="2" eb="4">
      <t>ジカン</t>
    </rPh>
    <rPh sb="9" eb="11">
      <t>シヨウ</t>
    </rPh>
    <phoneticPr fontId="1"/>
  </si>
  <si>
    <t>審判控室及び２Fロビー利用後、必ず椅子、テーブル等の消毒をして下さい。</t>
    <rPh sb="0" eb="4">
      <t>シンパンヒカエシツ</t>
    </rPh>
    <rPh sb="4" eb="5">
      <t>オヨ</t>
    </rPh>
    <rPh sb="11" eb="14">
      <t>リヨウゴ</t>
    </rPh>
    <rPh sb="15" eb="16">
      <t>カナラ</t>
    </rPh>
    <rPh sb="17" eb="19">
      <t>イス</t>
    </rPh>
    <rPh sb="24" eb="25">
      <t>トウ</t>
    </rPh>
    <rPh sb="26" eb="28">
      <t>ショウドク</t>
    </rPh>
    <rPh sb="31" eb="32">
      <t>クダ</t>
    </rPh>
    <phoneticPr fontId="1"/>
  </si>
  <si>
    <t>試合の進行状況により利用時間は変動する可能性がありますが、スムーズな交代を行うため、早めの対応をお願い致します。</t>
    <rPh sb="0" eb="2">
      <t>シアイ</t>
    </rPh>
    <rPh sb="3" eb="5">
      <t>シンコウ</t>
    </rPh>
    <rPh sb="5" eb="7">
      <t>ジョウキョウ</t>
    </rPh>
    <rPh sb="10" eb="14">
      <t>リヨウジカン</t>
    </rPh>
    <rPh sb="15" eb="17">
      <t>ヘンドウ</t>
    </rPh>
    <rPh sb="19" eb="22">
      <t>カノウセイ</t>
    </rPh>
    <rPh sb="34" eb="36">
      <t>コウタイ</t>
    </rPh>
    <rPh sb="37" eb="38">
      <t>オコナ</t>
    </rPh>
    <rPh sb="42" eb="43">
      <t>ハヤ</t>
    </rPh>
    <rPh sb="45" eb="47">
      <t>タイオウ</t>
    </rPh>
    <rPh sb="49" eb="50">
      <t>ネガ</t>
    </rPh>
    <rPh sb="51" eb="52">
      <t>イタ</t>
    </rPh>
    <phoneticPr fontId="1"/>
  </si>
  <si>
    <t>（基本利用時間厳守、消毒を済ませる時間も含みます）</t>
    <rPh sb="1" eb="3">
      <t>キホン</t>
    </rPh>
    <rPh sb="3" eb="7">
      <t>リヨウジカン</t>
    </rPh>
    <rPh sb="7" eb="9">
      <t>ゲンシュ</t>
    </rPh>
    <rPh sb="10" eb="12">
      <t>ショウドク</t>
    </rPh>
    <rPh sb="13" eb="14">
      <t>ス</t>
    </rPh>
    <rPh sb="17" eb="19">
      <t>ジカン</t>
    </rPh>
    <rPh sb="20" eb="21">
      <t>フク</t>
    </rPh>
    <phoneticPr fontId="1"/>
  </si>
  <si>
    <t>サンライズ</t>
  </si>
  <si>
    <t>予選１３</t>
    <rPh sb="0" eb="2">
      <t>ヨセン</t>
    </rPh>
    <phoneticPr fontId="3"/>
  </si>
  <si>
    <t>予選１４</t>
    <rPh sb="0" eb="2">
      <t>ヨセン</t>
    </rPh>
    <phoneticPr fontId="3"/>
  </si>
  <si>
    <t>予選１５</t>
    <rPh sb="0" eb="2">
      <t>ヨセン</t>
    </rPh>
    <phoneticPr fontId="3"/>
  </si>
  <si>
    <t>予選１６</t>
    <rPh sb="0" eb="2">
      <t>ヨセン</t>
    </rPh>
    <phoneticPr fontId="3"/>
  </si>
  <si>
    <t>B</t>
    <phoneticPr fontId="1"/>
  </si>
  <si>
    <t>決勝トーナメント</t>
    <rPh sb="0" eb="2">
      <t>ケッショウ</t>
    </rPh>
    <phoneticPr fontId="3"/>
  </si>
  <si>
    <t>優　勝</t>
    <rPh sb="0" eb="1">
      <t>ユウ</t>
    </rPh>
    <rPh sb="2" eb="3">
      <t>マサル</t>
    </rPh>
    <phoneticPr fontId="3"/>
  </si>
  <si>
    <t>Ａ①</t>
    <phoneticPr fontId="3"/>
  </si>
  <si>
    <t>Ａ②</t>
    <phoneticPr fontId="3"/>
  </si>
  <si>
    <t>A1位</t>
    <rPh sb="2" eb="3">
      <t>イ</t>
    </rPh>
    <phoneticPr fontId="3"/>
  </si>
  <si>
    <t>Ｂ1位</t>
    <rPh sb="2" eb="3">
      <t>イ</t>
    </rPh>
    <phoneticPr fontId="3"/>
  </si>
  <si>
    <t>A2位</t>
    <rPh sb="2" eb="3">
      <t>イ</t>
    </rPh>
    <phoneticPr fontId="3"/>
  </si>
  <si>
    <t>Ｂ3位</t>
    <rPh sb="2" eb="3">
      <t>イ</t>
    </rPh>
    <phoneticPr fontId="3"/>
  </si>
  <si>
    <t>Ａ④</t>
    <phoneticPr fontId="3"/>
  </si>
  <si>
    <t>Ａ③</t>
    <phoneticPr fontId="3"/>
  </si>
  <si>
    <t>準決勝
A⑥</t>
    <rPh sb="0" eb="3">
      <t>ジュンケッショウ</t>
    </rPh>
    <phoneticPr fontId="3"/>
  </si>
  <si>
    <t>Ａ５位</t>
    <rPh sb="2" eb="3">
      <t>イ</t>
    </rPh>
    <phoneticPr fontId="1"/>
  </si>
  <si>
    <t>A3位</t>
    <rPh sb="2" eb="3">
      <t>イ</t>
    </rPh>
    <phoneticPr fontId="3"/>
  </si>
  <si>
    <t>A３位</t>
    <rPh sb="2" eb="3">
      <t>イ</t>
    </rPh>
    <phoneticPr fontId="1"/>
  </si>
  <si>
    <t>決Ｔ⑥</t>
    <rPh sb="0" eb="1">
      <t>ケツ</t>
    </rPh>
    <phoneticPr fontId="29"/>
  </si>
  <si>
    <t>決Ｔ➆</t>
    <rPh sb="0" eb="1">
      <t>ケツ</t>
    </rPh>
    <phoneticPr fontId="29"/>
  </si>
  <si>
    <t>休憩（約１０分）</t>
    <rPh sb="0" eb="2">
      <t>キュウケイ</t>
    </rPh>
    <rPh sb="3" eb="4">
      <t>ヤク</t>
    </rPh>
    <rPh sb="6" eb="7">
      <t>プン</t>
    </rPh>
    <phoneticPr fontId="3"/>
  </si>
  <si>
    <t>昼休憩（約６０分）</t>
    <rPh sb="0" eb="1">
      <t>ヒル</t>
    </rPh>
    <rPh sb="1" eb="3">
      <t>キュウケイ</t>
    </rPh>
    <rPh sb="4" eb="5">
      <t>ヤク</t>
    </rPh>
    <rPh sb="7" eb="8">
      <t>プン</t>
    </rPh>
    <phoneticPr fontId="3"/>
  </si>
  <si>
    <t>１Fの移動は　　　　　　　　　　　　　　　②１Fへの降り口を指定しています</t>
    <rPh sb="3" eb="5">
      <t>イドウ</t>
    </rPh>
    <rPh sb="26" eb="27">
      <t>オ</t>
    </rPh>
    <rPh sb="28" eb="29">
      <t>グチ</t>
    </rPh>
    <rPh sb="30" eb="32">
      <t>シテイ</t>
    </rPh>
    <phoneticPr fontId="3"/>
  </si>
  <si>
    <t>第３1回全国DB選手権　宮城県大会</t>
    <rPh sb="0" eb="1">
      <t>ダイ</t>
    </rPh>
    <rPh sb="3" eb="4">
      <t>カイ</t>
    </rPh>
    <rPh sb="4" eb="6">
      <t>ゼンコク</t>
    </rPh>
    <rPh sb="8" eb="11">
      <t>センシュケン</t>
    </rPh>
    <rPh sb="12" eb="17">
      <t>ミヤギケンタイカイ</t>
    </rPh>
    <phoneticPr fontId="3"/>
  </si>
  <si>
    <t>オフィシャル</t>
    <phoneticPr fontId="1"/>
  </si>
  <si>
    <t>左コート</t>
    <rPh sb="0" eb="1">
      <t>ヒダリ</t>
    </rPh>
    <phoneticPr fontId="1"/>
  </si>
  <si>
    <t>右コート</t>
    <rPh sb="0" eb="1">
      <t>ミギ</t>
    </rPh>
    <phoneticPr fontId="1"/>
  </si>
  <si>
    <t>選手/役員/衛生管理者
（待機場所）</t>
    <rPh sb="0" eb="2">
      <t>センシュ</t>
    </rPh>
    <rPh sb="3" eb="5">
      <t>ヤクイン</t>
    </rPh>
    <rPh sb="6" eb="11">
      <t>エイセイカンリシャ</t>
    </rPh>
    <rPh sb="13" eb="15">
      <t>タイキ</t>
    </rPh>
    <rPh sb="15" eb="17">
      <t>バショ</t>
    </rPh>
    <phoneticPr fontId="1"/>
  </si>
  <si>
    <t>巴戦①</t>
    <rPh sb="0" eb="1">
      <t>トモエ</t>
    </rPh>
    <rPh sb="1" eb="2">
      <t>セン</t>
    </rPh>
    <phoneticPr fontId="29"/>
  </si>
  <si>
    <t>巴戦②</t>
    <rPh sb="0" eb="1">
      <t>トモエ</t>
    </rPh>
    <rPh sb="1" eb="2">
      <t>セン</t>
    </rPh>
    <phoneticPr fontId="29"/>
  </si>
  <si>
    <t>巴戦③</t>
    <rPh sb="0" eb="1">
      <t>トモエ</t>
    </rPh>
    <rPh sb="1" eb="2">
      <t>セン</t>
    </rPh>
    <phoneticPr fontId="29"/>
  </si>
  <si>
    <t>A５位</t>
    <rPh sb="2" eb="3">
      <t>イ</t>
    </rPh>
    <phoneticPr fontId="1"/>
  </si>
  <si>
    <t>巴2位</t>
    <rPh sb="0" eb="1">
      <t>トモエ</t>
    </rPh>
    <rPh sb="2" eb="3">
      <t>イ</t>
    </rPh>
    <phoneticPr fontId="1"/>
  </si>
  <si>
    <t>巴1位</t>
    <rPh sb="0" eb="1">
      <t>トモエ</t>
    </rPh>
    <rPh sb="2" eb="3">
      <t>イ</t>
    </rPh>
    <phoneticPr fontId="1"/>
  </si>
  <si>
    <t>Ａ５</t>
  </si>
  <si>
    <t>第31回　全国小学生ドッジボール選手権　宮城県大会</t>
    <phoneticPr fontId="3"/>
  </si>
  <si>
    <t>第31回　全国小学生ドッジボール選手権　宮城県大会
予選リーグ勝敗表</t>
    <rPh sb="26" eb="28">
      <t>ヨセン</t>
    </rPh>
    <rPh sb="31" eb="34">
      <t>ショウハイヒョウ</t>
    </rPh>
    <phoneticPr fontId="3"/>
  </si>
  <si>
    <t>準決勝
A⑤</t>
    <rPh sb="0" eb="3">
      <t>ジュンケッショウ</t>
    </rPh>
    <phoneticPr fontId="3"/>
  </si>
  <si>
    <t>決勝
A➆</t>
    <rPh sb="0" eb="2">
      <t>ケッショウ</t>
    </rPh>
    <phoneticPr fontId="3"/>
  </si>
  <si>
    <t>巴１位</t>
    <rPh sb="0" eb="1">
      <t>トモエ</t>
    </rPh>
    <rPh sb="2" eb="3">
      <t>イ</t>
    </rPh>
    <phoneticPr fontId="1"/>
  </si>
  <si>
    <t>巴２位</t>
    <rPh sb="0" eb="1">
      <t>トモエ</t>
    </rPh>
    <rPh sb="2" eb="3">
      <t>イ</t>
    </rPh>
    <phoneticPr fontId="1"/>
  </si>
  <si>
    <t>準決勝</t>
    <rPh sb="0" eb="3">
      <t>ジュンケッショウ</t>
    </rPh>
    <phoneticPr fontId="1"/>
  </si>
  <si>
    <t>決勝</t>
    <rPh sb="0" eb="2">
      <t>ケッショウ</t>
    </rPh>
    <phoneticPr fontId="1"/>
  </si>
  <si>
    <t>①館ジャングルー　　②松陵ヤンキーズ　　③原小ファイターズ　　④荒町フェニックス</t>
    <rPh sb="1" eb="2">
      <t>ヤカタ</t>
    </rPh>
    <rPh sb="11" eb="13">
      <t>ショウリョウ</t>
    </rPh>
    <rPh sb="21" eb="22">
      <t>ハラ</t>
    </rPh>
    <rPh sb="22" eb="23">
      <t>ショウ</t>
    </rPh>
    <rPh sb="32" eb="34">
      <t>アラマチ</t>
    </rPh>
    <phoneticPr fontId="1"/>
  </si>
  <si>
    <t>①Ｐｃｈａｎｓ　　②ＴＲＹ-ＰＡＣ　　③ブルーソウルズ　　④岩沼西ファイターズ　⑤サンライズ</t>
    <rPh sb="30" eb="32">
      <t>イワヌマ</t>
    </rPh>
    <rPh sb="32" eb="33">
      <t>ニシ</t>
    </rPh>
    <phoneticPr fontId="1"/>
  </si>
  <si>
    <t>サンライズ</t>
    <phoneticPr fontId="1"/>
  </si>
  <si>
    <t>Ｐｃｈａｎｓ</t>
    <phoneticPr fontId="1"/>
  </si>
  <si>
    <t>優　　勝</t>
    <rPh sb="0" eb="1">
      <t>ユウ</t>
    </rPh>
    <rPh sb="3" eb="4">
      <t>カツ</t>
    </rPh>
    <phoneticPr fontId="1"/>
  </si>
  <si>
    <t>決勝トーナメント</t>
    <rPh sb="0" eb="2">
      <t>ケッショウ</t>
    </rPh>
    <phoneticPr fontId="1"/>
  </si>
  <si>
    <t>第31回　全国小学生ドッジボール選手権　宮城県大会</t>
  </si>
  <si>
    <t>T①</t>
    <phoneticPr fontId="3"/>
  </si>
  <si>
    <t>T②</t>
    <phoneticPr fontId="3"/>
  </si>
  <si>
    <t>T③</t>
    <phoneticPr fontId="3"/>
  </si>
  <si>
    <t>T④</t>
    <phoneticPr fontId="3"/>
  </si>
  <si>
    <t>準決勝
T⑤</t>
    <rPh sb="0" eb="3">
      <t>ジュンケッショウ</t>
    </rPh>
    <phoneticPr fontId="3"/>
  </si>
  <si>
    <t>準決勝
T⑥</t>
    <rPh sb="0" eb="3">
      <t>ジュンケッショウ</t>
    </rPh>
    <phoneticPr fontId="3"/>
  </si>
  <si>
    <t>決勝
T⑦</t>
    <rPh sb="0" eb="2">
      <t>ケッショウ</t>
    </rPh>
    <phoneticPr fontId="3"/>
  </si>
  <si>
    <t>決Ｔ⑤
勝者</t>
    <rPh sb="0" eb="1">
      <t>ケツ</t>
    </rPh>
    <rPh sb="4" eb="6">
      <t>ショウシャ</t>
    </rPh>
    <phoneticPr fontId="29"/>
  </si>
  <si>
    <t>決Ｔ⑥
勝者</t>
    <rPh sb="0" eb="1">
      <t>ケツ</t>
    </rPh>
    <rPh sb="4" eb="6">
      <t>ショウシャ</t>
    </rPh>
    <phoneticPr fontId="29"/>
  </si>
  <si>
    <t>13：10　～</t>
    <phoneticPr fontId="1"/>
  </si>
  <si>
    <t>松陵ヤンキーズ</t>
    <rPh sb="0" eb="2">
      <t>ショウリョウ</t>
    </rPh>
    <phoneticPr fontId="1"/>
  </si>
  <si>
    <t>～</t>
    <phoneticPr fontId="1"/>
  </si>
  <si>
    <t>原小ファイターズ</t>
    <phoneticPr fontId="1"/>
  </si>
  <si>
    <t>岩沼西ファイターズ</t>
    <rPh sb="0" eb="2">
      <t>イワヌマ</t>
    </rPh>
    <rPh sb="2" eb="3">
      <t>ニシ</t>
    </rPh>
    <phoneticPr fontId="1"/>
  </si>
  <si>
    <t>館ジャングルー</t>
    <rPh sb="0" eb="1">
      <t>ヤカタ</t>
    </rPh>
    <phoneticPr fontId="1"/>
  </si>
  <si>
    <t>ブルーソウルズ</t>
    <phoneticPr fontId="1"/>
  </si>
  <si>
    <t>サンライズ</t>
    <phoneticPr fontId="1"/>
  </si>
  <si>
    <t>監督会議・衛生管理者会議　</t>
    <phoneticPr fontId="1"/>
  </si>
  <si>
    <t>原小ファイターズ</t>
    <rPh sb="0" eb="1">
      <t>ハラ</t>
    </rPh>
    <rPh sb="1" eb="2">
      <t>ショウ</t>
    </rPh>
    <phoneticPr fontId="1"/>
  </si>
  <si>
    <t>Ｐｃｈａｎｓ</t>
    <phoneticPr fontId="3"/>
  </si>
  <si>
    <t>サンライズ</t>
    <phoneticPr fontId="3"/>
  </si>
  <si>
    <t>荒町フェニックス</t>
    <rPh sb="0" eb="2">
      <t>アラマチ</t>
    </rPh>
    <phoneticPr fontId="1"/>
  </si>
  <si>
    <t>Ｐｃｈａｎｓ</t>
    <phoneticPr fontId="3"/>
  </si>
  <si>
    <t>サンライズ</t>
    <phoneticPr fontId="3"/>
  </si>
  <si>
    <t>※昼食時間は30分（食事）+休憩は観覧席にて（選手・役員・衛生管理者は１Fフロアー待機場所にて）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3"/>
  </si>
  <si>
    <t>開場7:00 ～　／　受付開始7：30～</t>
    <rPh sb="0" eb="2">
      <t>カイジョウ</t>
    </rPh>
    <phoneticPr fontId="3"/>
  </si>
  <si>
    <t>練習
40分間</t>
    <rPh sb="0" eb="2">
      <t>レンシュウ</t>
    </rPh>
    <rPh sb="5" eb="6">
      <t>フン</t>
    </rPh>
    <rPh sb="6" eb="7">
      <t>カン</t>
    </rPh>
    <phoneticPr fontId="29"/>
  </si>
  <si>
    <t>宮城県代表決定交流大会
　タイムスケジュール</t>
    <rPh sb="0" eb="3">
      <t>ミヤギケン</t>
    </rPh>
    <rPh sb="3" eb="5">
      <t>ダイヒョウ</t>
    </rPh>
    <rPh sb="5" eb="7">
      <t>ケッテイ</t>
    </rPh>
    <rPh sb="7" eb="9">
      <t>コウリュウ</t>
    </rPh>
    <rPh sb="9" eb="11">
      <t>タイカイ</t>
    </rPh>
    <phoneticPr fontId="3"/>
  </si>
  <si>
    <t>12:00
～</t>
    <phoneticPr fontId="1"/>
  </si>
  <si>
    <t>審判会議（審判控室）</t>
    <rPh sb="5" eb="9">
      <t>シンパンヒカエシツ</t>
    </rPh>
    <phoneticPr fontId="3"/>
  </si>
  <si>
    <t>Aコート</t>
  </si>
  <si>
    <t>Ｂコート</t>
    <phoneticPr fontId="3"/>
  </si>
  <si>
    <t>　閉会式・表彰式</t>
    <rPh sb="1" eb="4">
      <t>ヘイカイシキ</t>
    </rPh>
    <rPh sb="5" eb="7">
      <t>ヒョウショウ</t>
    </rPh>
    <rPh sb="7" eb="8">
      <t>シキ</t>
    </rPh>
    <phoneticPr fontId="3"/>
  </si>
  <si>
    <t>　後かたづけ・会場整備</t>
    <rPh sb="1" eb="2">
      <t>アト</t>
    </rPh>
    <rPh sb="7" eb="9">
      <t>カイジョウ</t>
    </rPh>
    <rPh sb="9" eb="11">
      <t>セイビ</t>
    </rPh>
    <phoneticPr fontId="3"/>
  </si>
  <si>
    <t>休憩</t>
    <rPh sb="0" eb="2">
      <t>キュウケイ</t>
    </rPh>
    <phoneticPr fontId="1"/>
  </si>
  <si>
    <t>ブルーソウルズX</t>
  </si>
  <si>
    <t>A</t>
    <phoneticPr fontId="1"/>
  </si>
  <si>
    <t>B</t>
    <phoneticPr fontId="1"/>
  </si>
  <si>
    <t>C</t>
    <phoneticPr fontId="1"/>
  </si>
  <si>
    <t>【　大　会　競　技　規　則　】</t>
    <rPh sb="2" eb="3">
      <t>ダイ</t>
    </rPh>
    <rPh sb="4" eb="5">
      <t>カイ</t>
    </rPh>
    <rPh sb="6" eb="7">
      <t>セリ</t>
    </rPh>
    <rPh sb="8" eb="9">
      <t>ワザ</t>
    </rPh>
    <rPh sb="10" eb="11">
      <t>タダシ</t>
    </rPh>
    <rPh sb="12" eb="13">
      <t>ノリ</t>
    </rPh>
    <phoneticPr fontId="1"/>
  </si>
  <si>
    <t>①　今大会のルールは、JDBA　一般財団法人　日本ドッジボール協会公式ルールによる。</t>
    <rPh sb="2" eb="5">
      <t>コンタイカイ</t>
    </rPh>
    <rPh sb="16" eb="18">
      <t>イッパン</t>
    </rPh>
    <rPh sb="18" eb="20">
      <t>ザイダン</t>
    </rPh>
    <rPh sb="20" eb="22">
      <t>ホウジン</t>
    </rPh>
    <rPh sb="23" eb="25">
      <t>ニホン</t>
    </rPh>
    <rPh sb="31" eb="33">
      <t>キョウカイ</t>
    </rPh>
    <rPh sb="33" eb="35">
      <t>コウシキ</t>
    </rPh>
    <phoneticPr fontId="1"/>
  </si>
  <si>
    <t xml:space="preserve">     以下主な内容を記載するが、記載されていない点は公式ルールにより判断する。</t>
    <rPh sb="5" eb="7">
      <t>イカ</t>
    </rPh>
    <rPh sb="7" eb="8">
      <t>オモ</t>
    </rPh>
    <rPh sb="9" eb="11">
      <t>ナイヨウ</t>
    </rPh>
    <rPh sb="12" eb="14">
      <t>キサイ</t>
    </rPh>
    <rPh sb="18" eb="20">
      <t>キサイ</t>
    </rPh>
    <rPh sb="26" eb="27">
      <t>テン</t>
    </rPh>
    <rPh sb="28" eb="30">
      <t>コウシキ</t>
    </rPh>
    <rPh sb="36" eb="38">
      <t>ハンダン</t>
    </rPh>
    <phoneticPr fontId="1"/>
  </si>
  <si>
    <r>
      <t>②　</t>
    </r>
    <r>
      <rPr>
        <u/>
        <sz val="11"/>
        <rFont val="Meiryo UI"/>
        <family val="3"/>
        <charset val="128"/>
      </rPr>
      <t>チーム編成は、Ｄ－１の部　：　１２名で試合を行い、ベンチ入り選手は20名までとする。</t>
    </r>
    <rPh sb="5" eb="7">
      <t>ヘンセイ</t>
    </rPh>
    <rPh sb="13" eb="14">
      <t>ブ</t>
    </rPh>
    <rPh sb="19" eb="20">
      <t>メイ</t>
    </rPh>
    <rPh sb="21" eb="23">
      <t>シアイ</t>
    </rPh>
    <rPh sb="24" eb="25">
      <t>オコナ</t>
    </rPh>
    <rPh sb="30" eb="31">
      <t>イ</t>
    </rPh>
    <rPh sb="32" eb="34">
      <t>センシュ</t>
    </rPh>
    <rPh sb="37" eb="38">
      <t>メイ</t>
    </rPh>
    <phoneticPr fontId="1"/>
  </si>
  <si>
    <r>
      <t xml:space="preserve">     </t>
    </r>
    <r>
      <rPr>
        <u/>
        <sz val="11"/>
        <rFont val="Meiryo UI"/>
        <family val="3"/>
        <charset val="128"/>
      </rPr>
      <t>役員は監督１名、コーチ・マネージャー各１名の計３名とし、役員全員は、</t>
    </r>
    <rPh sb="5" eb="7">
      <t>ヤクイン</t>
    </rPh>
    <rPh sb="8" eb="10">
      <t>カントク</t>
    </rPh>
    <rPh sb="11" eb="12">
      <t>メイ</t>
    </rPh>
    <rPh sb="23" eb="24">
      <t>カク</t>
    </rPh>
    <rPh sb="25" eb="26">
      <t>メイ</t>
    </rPh>
    <rPh sb="27" eb="28">
      <t>ケイ</t>
    </rPh>
    <rPh sb="29" eb="30">
      <t>メイ</t>
    </rPh>
    <rPh sb="33" eb="35">
      <t>ヤクイン</t>
    </rPh>
    <rPh sb="35" eb="37">
      <t>ゼンイン</t>
    </rPh>
    <phoneticPr fontId="1"/>
  </si>
  <si>
    <r>
      <t xml:space="preserve">     </t>
    </r>
    <r>
      <rPr>
        <u/>
        <sz val="11"/>
        <rFont val="Meiryo UI"/>
        <family val="3"/>
        <charset val="128"/>
      </rPr>
      <t>JDBAの定める指導者資格等を取得していること。</t>
    </r>
    <rPh sb="10" eb="11">
      <t>サダ</t>
    </rPh>
    <rPh sb="13" eb="16">
      <t>シドウシャ</t>
    </rPh>
    <rPh sb="16" eb="18">
      <t>シカク</t>
    </rPh>
    <rPh sb="18" eb="19">
      <t>トウ</t>
    </rPh>
    <rPh sb="20" eb="22">
      <t>シュトク</t>
    </rPh>
    <phoneticPr fontId="1"/>
  </si>
  <si>
    <r>
      <t>　　（</t>
    </r>
    <r>
      <rPr>
        <u/>
        <sz val="11"/>
        <color rgb="FFFF0000"/>
        <rFont val="Meiryo UI"/>
        <family val="3"/>
        <charset val="128"/>
      </rPr>
      <t>★ベンチ入り役員はＣ級以上の指導員資格取得者とし、内1名以上はB級資格取得者</t>
    </r>
    <r>
      <rPr>
        <sz val="11"/>
        <color rgb="FFFF0000"/>
        <rFont val="Meiryo UI"/>
        <family val="3"/>
        <charset val="128"/>
      </rPr>
      <t>となります。）</t>
    </r>
    <rPh sb="14" eb="16">
      <t>イジョウ</t>
    </rPh>
    <rPh sb="30" eb="31">
      <t>メイ</t>
    </rPh>
    <rPh sb="31" eb="33">
      <t>イジョウ</t>
    </rPh>
    <rPh sb="36" eb="38">
      <t>シカク</t>
    </rPh>
    <rPh sb="38" eb="41">
      <t>シュトクシャ</t>
    </rPh>
    <phoneticPr fontId="1"/>
  </si>
  <si>
    <t>　　（★JDBA個人会員証を当日携帯すること。）</t>
    <rPh sb="8" eb="10">
      <t>コジン</t>
    </rPh>
    <rPh sb="10" eb="13">
      <t>カイインショウ</t>
    </rPh>
    <rPh sb="14" eb="16">
      <t>トウジツ</t>
    </rPh>
    <rPh sb="16" eb="18">
      <t>ケイタイ</t>
    </rPh>
    <phoneticPr fontId="1"/>
  </si>
  <si>
    <t xml:space="preserve">     ※有資格者がベンチに不在となった時点で不戦敗となります。</t>
    <rPh sb="6" eb="10">
      <t>ユウシカクシャ</t>
    </rPh>
    <rPh sb="15" eb="17">
      <t>フザイ</t>
    </rPh>
    <rPh sb="21" eb="23">
      <t>ジテン</t>
    </rPh>
    <rPh sb="24" eb="26">
      <t>フセン</t>
    </rPh>
    <rPh sb="26" eb="27">
      <t>パイ</t>
    </rPh>
    <phoneticPr fontId="1"/>
  </si>
  <si>
    <t>③　今大会は、制限時間を設け試合を行う。</t>
    <rPh sb="2" eb="5">
      <t>コンタイカイ</t>
    </rPh>
    <rPh sb="7" eb="9">
      <t>セイゲン</t>
    </rPh>
    <rPh sb="9" eb="11">
      <t>ジカン</t>
    </rPh>
    <rPh sb="12" eb="13">
      <t>モウ</t>
    </rPh>
    <rPh sb="14" eb="16">
      <t>シアイ</t>
    </rPh>
    <rPh sb="17" eb="18">
      <t>オコナ</t>
    </rPh>
    <phoneticPr fontId="1"/>
  </si>
  <si>
    <t>　　※　チーム数により、変更する場合があります。</t>
    <rPh sb="7" eb="8">
      <t>スウ</t>
    </rPh>
    <rPh sb="12" eb="14">
      <t>ヘンコウ</t>
    </rPh>
    <rPh sb="16" eb="18">
      <t>バアイ</t>
    </rPh>
    <phoneticPr fontId="1"/>
  </si>
  <si>
    <r>
      <t>④　予選リーグ戦では勝ち点制を採用して順位を決定、</t>
    </r>
    <r>
      <rPr>
        <u/>
        <sz val="11"/>
        <color rgb="FFFF0000"/>
        <rFont val="Meiryo UI"/>
        <family val="3"/>
        <charset val="128"/>
      </rPr>
      <t>総当り戦にて上位4チームが決勝トーナメントへ進出する。</t>
    </r>
    <rPh sb="2" eb="4">
      <t>ヨセン</t>
    </rPh>
    <rPh sb="7" eb="8">
      <t>セン</t>
    </rPh>
    <rPh sb="10" eb="11">
      <t>カ</t>
    </rPh>
    <rPh sb="12" eb="13">
      <t>テン</t>
    </rPh>
    <rPh sb="13" eb="14">
      <t>セイ</t>
    </rPh>
    <rPh sb="15" eb="17">
      <t>サイヨウ</t>
    </rPh>
    <rPh sb="19" eb="21">
      <t>ジュンイ</t>
    </rPh>
    <rPh sb="22" eb="24">
      <t>ケッテイ</t>
    </rPh>
    <rPh sb="25" eb="27">
      <t>ソウアタ</t>
    </rPh>
    <rPh sb="28" eb="29">
      <t>セン</t>
    </rPh>
    <rPh sb="31" eb="33">
      <t>ジョウイ</t>
    </rPh>
    <rPh sb="38" eb="40">
      <t>ケッショウ</t>
    </rPh>
    <rPh sb="47" eb="49">
      <t>シンシュツ</t>
    </rPh>
    <phoneticPr fontId="1"/>
  </si>
  <si>
    <t>　　　勝ち点は勝ちを２点・引き分けを１点・負けを０点とする。勝ち点の合計点数が同じ場合</t>
    <rPh sb="3" eb="4">
      <t>カ</t>
    </rPh>
    <rPh sb="5" eb="6">
      <t>テン</t>
    </rPh>
    <rPh sb="7" eb="8">
      <t>カ</t>
    </rPh>
    <rPh sb="11" eb="12">
      <t>テン</t>
    </rPh>
    <rPh sb="13" eb="14">
      <t>ヒ</t>
    </rPh>
    <rPh sb="15" eb="16">
      <t>ワ</t>
    </rPh>
    <rPh sb="19" eb="20">
      <t>テン</t>
    </rPh>
    <rPh sb="21" eb="22">
      <t>マ</t>
    </rPh>
    <rPh sb="25" eb="26">
      <t>テン</t>
    </rPh>
    <rPh sb="30" eb="31">
      <t>カ</t>
    </rPh>
    <rPh sb="32" eb="33">
      <t>テン</t>
    </rPh>
    <rPh sb="34" eb="36">
      <t>ゴウケイ</t>
    </rPh>
    <rPh sb="36" eb="37">
      <t>テン</t>
    </rPh>
    <rPh sb="37" eb="38">
      <t>スウ</t>
    </rPh>
    <rPh sb="39" eb="40">
      <t>オナ</t>
    </rPh>
    <rPh sb="41" eb="43">
      <t>バアイ</t>
    </rPh>
    <phoneticPr fontId="1"/>
  </si>
  <si>
    <t>⑤　決勝トーナメントでは、セットごとに勝敗を決定する。　セット終了時に内野人数の多いチームを勝ちとする。</t>
    <rPh sb="2" eb="4">
      <t>ケッショウ</t>
    </rPh>
    <rPh sb="19" eb="21">
      <t>ショウハイ</t>
    </rPh>
    <rPh sb="22" eb="24">
      <t>ケッテイ</t>
    </rPh>
    <rPh sb="31" eb="34">
      <t>シュウリョウジ</t>
    </rPh>
    <rPh sb="35" eb="37">
      <t>ナイヤ</t>
    </rPh>
    <rPh sb="37" eb="39">
      <t>ニンズ</t>
    </rPh>
    <rPh sb="40" eb="41">
      <t>オオ</t>
    </rPh>
    <rPh sb="46" eb="47">
      <t>カ</t>
    </rPh>
    <phoneticPr fontId="1"/>
  </si>
  <si>
    <t>　　 セット終了時に内野の人数が同数の場合は、そのままの状態で試合を再開し、最初にアウトを取った</t>
    <rPh sb="6" eb="9">
      <t>シュウリョウジ</t>
    </rPh>
    <rPh sb="10" eb="12">
      <t>ナイヤ</t>
    </rPh>
    <rPh sb="13" eb="15">
      <t>ニンズウ</t>
    </rPh>
    <rPh sb="16" eb="18">
      <t>ドウスウ</t>
    </rPh>
    <rPh sb="19" eb="21">
      <t>バアイ</t>
    </rPh>
    <rPh sb="28" eb="30">
      <t>ジョウタイ</t>
    </rPh>
    <rPh sb="31" eb="33">
      <t>シアイ</t>
    </rPh>
    <rPh sb="34" eb="36">
      <t>サイカイ</t>
    </rPh>
    <phoneticPr fontId="1"/>
  </si>
  <si>
    <t>　　 チームの勝ちとする。（Vポイントゲームを行うことにする。）</t>
    <rPh sb="7" eb="8">
      <t>カ</t>
    </rPh>
    <rPh sb="23" eb="24">
      <t>オコナ</t>
    </rPh>
    <phoneticPr fontId="1"/>
  </si>
  <si>
    <t>⑥　ユニフォーム規定に則ったユニフォームを着用とする。</t>
    <rPh sb="8" eb="10">
      <t>キテイ</t>
    </rPh>
    <rPh sb="11" eb="12">
      <t>ノット</t>
    </rPh>
    <rPh sb="21" eb="23">
      <t>チャクヨウ</t>
    </rPh>
    <phoneticPr fontId="1"/>
  </si>
  <si>
    <t>⑦　審判への抗議・アピールは一切認めない。</t>
    <rPh sb="2" eb="4">
      <t>シンパン</t>
    </rPh>
    <rPh sb="6" eb="8">
      <t>コウギ</t>
    </rPh>
    <rPh sb="14" eb="16">
      <t>イッサイ</t>
    </rPh>
    <rPh sb="16" eb="17">
      <t>ミト</t>
    </rPh>
    <phoneticPr fontId="1"/>
  </si>
  <si>
    <t>⑧　今大会は、得点制を採用し、Ｄ－１の部は　１２：０　のスコアを認める。棄権の場合は　１１：０</t>
    <rPh sb="2" eb="5">
      <t>コンタイカイ</t>
    </rPh>
    <rPh sb="7" eb="9">
      <t>トクテン</t>
    </rPh>
    <rPh sb="9" eb="10">
      <t>セイ</t>
    </rPh>
    <rPh sb="11" eb="13">
      <t>サイヨウ</t>
    </rPh>
    <rPh sb="19" eb="20">
      <t>ブ</t>
    </rPh>
    <rPh sb="32" eb="33">
      <t>ミト</t>
    </rPh>
    <rPh sb="36" eb="38">
      <t>キケン</t>
    </rPh>
    <rPh sb="39" eb="41">
      <t>バアイ</t>
    </rPh>
    <phoneticPr fontId="1"/>
  </si>
  <si>
    <t>【　お知らせ　】</t>
    <rPh sb="3" eb="4">
      <t>シ</t>
    </rPh>
    <phoneticPr fontId="1"/>
  </si>
  <si>
    <r>
      <t>①　</t>
    </r>
    <r>
      <rPr>
        <u/>
        <sz val="11"/>
        <rFont val="Meiryo UI"/>
        <family val="3"/>
        <charset val="128"/>
      </rPr>
      <t>館内・敷地内の喫煙は禁止となります。</t>
    </r>
    <rPh sb="2" eb="4">
      <t>カンナイ</t>
    </rPh>
    <rPh sb="5" eb="7">
      <t>シキチ</t>
    </rPh>
    <rPh sb="7" eb="8">
      <t>ナイ</t>
    </rPh>
    <rPh sb="9" eb="11">
      <t>キツエン</t>
    </rPh>
    <rPh sb="12" eb="14">
      <t>キンシ</t>
    </rPh>
    <phoneticPr fontId="1"/>
  </si>
  <si>
    <r>
      <t>②　</t>
    </r>
    <r>
      <rPr>
        <u/>
        <sz val="11"/>
        <rFont val="Meiryo UI"/>
        <family val="3"/>
        <charset val="128"/>
      </rPr>
      <t>入館時間指定に基づき、入館の早いチームが奥側順序に駐車していただきますよう願います。</t>
    </r>
    <rPh sb="2" eb="4">
      <t>ニュウカン</t>
    </rPh>
    <rPh sb="4" eb="6">
      <t>ジカン</t>
    </rPh>
    <rPh sb="6" eb="8">
      <t>シテイ</t>
    </rPh>
    <rPh sb="9" eb="10">
      <t>モト</t>
    </rPh>
    <rPh sb="13" eb="15">
      <t>ニュウカン</t>
    </rPh>
    <rPh sb="16" eb="17">
      <t>ハヤ</t>
    </rPh>
    <rPh sb="22" eb="24">
      <t>オクガワ</t>
    </rPh>
    <rPh sb="24" eb="26">
      <t>ジュンジョ</t>
    </rPh>
    <rPh sb="27" eb="29">
      <t>チュウシャ</t>
    </rPh>
    <rPh sb="39" eb="40">
      <t>ネガ</t>
    </rPh>
    <phoneticPr fontId="1"/>
  </si>
  <si>
    <r>
      <t>③　</t>
    </r>
    <r>
      <rPr>
        <u/>
        <sz val="11"/>
        <rFont val="Meiryo UI"/>
        <family val="3"/>
        <charset val="128"/>
      </rPr>
      <t>体育館は午前７時３</t>
    </r>
    <r>
      <rPr>
        <u/>
        <sz val="11"/>
        <color rgb="FF0000FF"/>
        <rFont val="Meiryo UI"/>
        <family val="3"/>
        <charset val="128"/>
      </rPr>
      <t>０</t>
    </r>
    <r>
      <rPr>
        <u/>
        <sz val="11"/>
        <rFont val="Meiryo UI"/>
        <family val="3"/>
        <charset val="128"/>
      </rPr>
      <t>分に開館となります。但し、チームごと時間指定での入館となります。</t>
    </r>
    <rPh sb="2" eb="5">
      <t>タイイクカン</t>
    </rPh>
    <rPh sb="6" eb="8">
      <t>ゴゼン</t>
    </rPh>
    <rPh sb="9" eb="10">
      <t>ジ</t>
    </rPh>
    <rPh sb="12" eb="13">
      <t>フン</t>
    </rPh>
    <rPh sb="14" eb="16">
      <t>カイカン</t>
    </rPh>
    <rPh sb="22" eb="23">
      <t>タダ</t>
    </rPh>
    <rPh sb="30" eb="32">
      <t>ジカン</t>
    </rPh>
    <rPh sb="32" eb="34">
      <t>シテイ</t>
    </rPh>
    <rPh sb="36" eb="38">
      <t>ニュウカン</t>
    </rPh>
    <phoneticPr fontId="1"/>
  </si>
  <si>
    <t>　　 ※保護者含め、入り口での体温検査・手指のアルコール消毒実施の為。→別紙参照</t>
    <rPh sb="4" eb="7">
      <t>ホゴシャ</t>
    </rPh>
    <rPh sb="7" eb="8">
      <t>フク</t>
    </rPh>
    <rPh sb="10" eb="11">
      <t>イ</t>
    </rPh>
    <rPh sb="12" eb="13">
      <t>グチ</t>
    </rPh>
    <rPh sb="15" eb="17">
      <t>タイオン</t>
    </rPh>
    <rPh sb="17" eb="19">
      <t>ケンサ</t>
    </rPh>
    <rPh sb="20" eb="21">
      <t>テ</t>
    </rPh>
    <rPh sb="21" eb="22">
      <t>ユビ</t>
    </rPh>
    <rPh sb="28" eb="30">
      <t>ショウドク</t>
    </rPh>
    <rPh sb="30" eb="32">
      <t>ジッシ</t>
    </rPh>
    <rPh sb="33" eb="34">
      <t>タメ</t>
    </rPh>
    <rPh sb="36" eb="38">
      <t>ベッシ</t>
    </rPh>
    <rPh sb="38" eb="40">
      <t>サンショウ</t>
    </rPh>
    <phoneticPr fontId="1"/>
  </si>
  <si>
    <t>④　必ず責任者及び保護者が引率してください。引率者がいない場合は棄権といたします。</t>
    <rPh sb="2" eb="3">
      <t>カナラ</t>
    </rPh>
    <rPh sb="4" eb="7">
      <t>セキニンシャ</t>
    </rPh>
    <rPh sb="7" eb="8">
      <t>オヨ</t>
    </rPh>
    <rPh sb="9" eb="12">
      <t>ホゴシャ</t>
    </rPh>
    <rPh sb="13" eb="15">
      <t>インソツ</t>
    </rPh>
    <rPh sb="22" eb="25">
      <t>インソツシャ</t>
    </rPh>
    <rPh sb="29" eb="31">
      <t>バアイ</t>
    </rPh>
    <rPh sb="32" eb="34">
      <t>キケン</t>
    </rPh>
    <phoneticPr fontId="1"/>
  </si>
  <si>
    <t>⑤　アリーナ内に入る引率者3名（監督・コーチ・マネージャー）、衛生管理者は必ず内履をご用意ください。</t>
    <rPh sb="6" eb="7">
      <t>ナイ</t>
    </rPh>
    <rPh sb="8" eb="9">
      <t>ハイ</t>
    </rPh>
    <rPh sb="10" eb="13">
      <t>インソツシャ</t>
    </rPh>
    <rPh sb="14" eb="15">
      <t>メイ</t>
    </rPh>
    <rPh sb="16" eb="18">
      <t>カントク</t>
    </rPh>
    <rPh sb="31" eb="33">
      <t>エイセイ</t>
    </rPh>
    <rPh sb="33" eb="35">
      <t>カンリ</t>
    </rPh>
    <rPh sb="35" eb="36">
      <t>シャ</t>
    </rPh>
    <rPh sb="37" eb="38">
      <t>カナラ</t>
    </rPh>
    <rPh sb="39" eb="40">
      <t>ウチ</t>
    </rPh>
    <rPh sb="40" eb="41">
      <t>バ</t>
    </rPh>
    <rPh sb="43" eb="45">
      <t>ヨウイ</t>
    </rPh>
    <phoneticPr fontId="1"/>
  </si>
  <si>
    <t>⑥　特にギャラリーからの柵を乗り出しての観戦及び応援はしないようにしてください。</t>
    <rPh sb="2" eb="3">
      <t>トク</t>
    </rPh>
    <rPh sb="12" eb="13">
      <t>サク</t>
    </rPh>
    <rPh sb="14" eb="15">
      <t>ノ</t>
    </rPh>
    <rPh sb="16" eb="17">
      <t>ダ</t>
    </rPh>
    <rPh sb="20" eb="22">
      <t>カンセン</t>
    </rPh>
    <rPh sb="22" eb="23">
      <t>オヨ</t>
    </rPh>
    <rPh sb="24" eb="26">
      <t>オウエン</t>
    </rPh>
    <phoneticPr fontId="1"/>
  </si>
  <si>
    <t>⑦　昼食・休憩は指定席にてお願いいたします。タイムスケジュール及び試合結果を考慮しながら</t>
    <rPh sb="2" eb="4">
      <t>チュウショク</t>
    </rPh>
    <rPh sb="5" eb="7">
      <t>キュウケイ</t>
    </rPh>
    <rPh sb="8" eb="11">
      <t>シテイセキ</t>
    </rPh>
    <rPh sb="14" eb="15">
      <t>ネガ</t>
    </rPh>
    <rPh sb="31" eb="32">
      <t>オヨ</t>
    </rPh>
    <rPh sb="33" eb="35">
      <t>シアイ</t>
    </rPh>
    <rPh sb="35" eb="37">
      <t>ケッカ</t>
    </rPh>
    <rPh sb="38" eb="40">
      <t>コウリョ</t>
    </rPh>
    <phoneticPr fontId="1"/>
  </si>
  <si>
    <t>　　 各チームの指導者・保護者の管理のもとでよろしくお願いします。</t>
    <rPh sb="3" eb="4">
      <t>カク</t>
    </rPh>
    <rPh sb="8" eb="11">
      <t>シドウシャ</t>
    </rPh>
    <rPh sb="12" eb="15">
      <t>ホゴシャ</t>
    </rPh>
    <rPh sb="16" eb="18">
      <t>カンリ</t>
    </rPh>
    <rPh sb="27" eb="28">
      <t>ネガ</t>
    </rPh>
    <phoneticPr fontId="1"/>
  </si>
  <si>
    <t>⑧　大会参加にあたっては、選手の健康管理に十分留意してください。</t>
    <rPh sb="2" eb="4">
      <t>タイカイ</t>
    </rPh>
    <rPh sb="4" eb="6">
      <t>サンカ</t>
    </rPh>
    <rPh sb="13" eb="15">
      <t>センシュ</t>
    </rPh>
    <rPh sb="16" eb="18">
      <t>ケンコウ</t>
    </rPh>
    <rPh sb="18" eb="20">
      <t>カンリ</t>
    </rPh>
    <rPh sb="21" eb="23">
      <t>ジュウブン</t>
    </rPh>
    <rPh sb="23" eb="25">
      <t>リュウイ</t>
    </rPh>
    <phoneticPr fontId="1"/>
  </si>
  <si>
    <t>⑨　選手はスポーツ保険（傷害保険）に加入していること。</t>
    <rPh sb="2" eb="4">
      <t>センシュ</t>
    </rPh>
    <rPh sb="9" eb="11">
      <t>ホケン</t>
    </rPh>
    <rPh sb="12" eb="14">
      <t>ショウガイ</t>
    </rPh>
    <rPh sb="14" eb="16">
      <t>ホケン</t>
    </rPh>
    <rPh sb="18" eb="20">
      <t>カニュウ</t>
    </rPh>
    <phoneticPr fontId="1"/>
  </si>
  <si>
    <t>⑩　競技中選手が負傷した場合は、会場において応急処置をいたしますが、主催者はその他の</t>
    <rPh sb="2" eb="5">
      <t>キョウギチュウ</t>
    </rPh>
    <rPh sb="5" eb="7">
      <t>センシュ</t>
    </rPh>
    <rPh sb="8" eb="10">
      <t>フショウ</t>
    </rPh>
    <rPh sb="12" eb="14">
      <t>バアイ</t>
    </rPh>
    <rPh sb="16" eb="18">
      <t>カイジョウ</t>
    </rPh>
    <rPh sb="22" eb="24">
      <t>オウキュウ</t>
    </rPh>
    <rPh sb="24" eb="26">
      <t>ショチ</t>
    </rPh>
    <rPh sb="34" eb="37">
      <t>シュサイシャ</t>
    </rPh>
    <rPh sb="40" eb="41">
      <t>タ</t>
    </rPh>
    <phoneticPr fontId="1"/>
  </si>
  <si>
    <t>　　 責任は負いませんのでご了承ください。また、開会までの往復中の事故及び駐車場等の</t>
    <rPh sb="3" eb="5">
      <t>セキニン</t>
    </rPh>
    <rPh sb="6" eb="7">
      <t>オ</t>
    </rPh>
    <rPh sb="14" eb="16">
      <t>リョウショウ</t>
    </rPh>
    <rPh sb="24" eb="26">
      <t>カイカイ</t>
    </rPh>
    <rPh sb="29" eb="31">
      <t>オウフク</t>
    </rPh>
    <rPh sb="31" eb="32">
      <t>チュウ</t>
    </rPh>
    <rPh sb="33" eb="35">
      <t>ジコ</t>
    </rPh>
    <rPh sb="35" eb="36">
      <t>オヨ</t>
    </rPh>
    <rPh sb="37" eb="40">
      <t>チュウシャジョウ</t>
    </rPh>
    <rPh sb="40" eb="41">
      <t>ナド</t>
    </rPh>
    <phoneticPr fontId="1"/>
  </si>
  <si>
    <t>　　 トラブルについても責任を負いませんので、あらかじめご了承ください。</t>
    <rPh sb="12" eb="14">
      <t>セキニン</t>
    </rPh>
    <rPh sb="15" eb="16">
      <t>オ</t>
    </rPh>
    <rPh sb="29" eb="31">
      <t>リョウショウ</t>
    </rPh>
    <phoneticPr fontId="1"/>
  </si>
  <si>
    <t>⑪　ゴミの持ち帰りなど、各チームの指導者および引率の保護者の責任において、観客席及び</t>
    <rPh sb="5" eb="6">
      <t>モ</t>
    </rPh>
    <rPh sb="7" eb="8">
      <t>カエ</t>
    </rPh>
    <rPh sb="12" eb="13">
      <t>カク</t>
    </rPh>
    <rPh sb="17" eb="20">
      <t>シドウシャ</t>
    </rPh>
    <rPh sb="23" eb="25">
      <t>インソツ</t>
    </rPh>
    <rPh sb="26" eb="29">
      <t>ホゴシャ</t>
    </rPh>
    <rPh sb="30" eb="32">
      <t>セキニン</t>
    </rPh>
    <rPh sb="37" eb="40">
      <t>カンキャクセキ</t>
    </rPh>
    <rPh sb="40" eb="41">
      <t>オヨ</t>
    </rPh>
    <phoneticPr fontId="1"/>
  </si>
  <si>
    <t>　　 館内の美化に進んでのご協力ください。</t>
    <rPh sb="3" eb="5">
      <t>カンナイ</t>
    </rPh>
    <rPh sb="6" eb="8">
      <t>ビカ</t>
    </rPh>
    <rPh sb="9" eb="10">
      <t>スス</t>
    </rPh>
    <rPh sb="14" eb="16">
      <t>キョウリョク</t>
    </rPh>
    <phoneticPr fontId="1"/>
  </si>
  <si>
    <t>⑫　ロビー、廊下、階段では練習をしないでください。館内の設備等を破損した場合は、チームの責任</t>
    <rPh sb="6" eb="8">
      <t>ロウカ</t>
    </rPh>
    <rPh sb="9" eb="11">
      <t>カイダン</t>
    </rPh>
    <rPh sb="13" eb="15">
      <t>レンシュウ</t>
    </rPh>
    <rPh sb="25" eb="27">
      <t>カンナイ</t>
    </rPh>
    <rPh sb="28" eb="31">
      <t>セツビナド</t>
    </rPh>
    <rPh sb="32" eb="34">
      <t>ハソン</t>
    </rPh>
    <rPh sb="36" eb="38">
      <t>バアイ</t>
    </rPh>
    <rPh sb="44" eb="46">
      <t>セキニン</t>
    </rPh>
    <phoneticPr fontId="1"/>
  </si>
  <si>
    <t>　　 において弁済していただきますのでご了承ください。</t>
    <rPh sb="7" eb="9">
      <t>ベンサイ</t>
    </rPh>
    <rPh sb="20" eb="22">
      <t>リョウショウ</t>
    </rPh>
    <phoneticPr fontId="1"/>
  </si>
  <si>
    <t>⑬　貴重品の管理は各自又はチームで管理願います。盗難の例もありますので十分に注意してください。</t>
    <rPh sb="2" eb="5">
      <t>キチョウヒン</t>
    </rPh>
    <rPh sb="6" eb="8">
      <t>カンリ</t>
    </rPh>
    <rPh sb="9" eb="11">
      <t>カクジ</t>
    </rPh>
    <rPh sb="11" eb="12">
      <t>マタ</t>
    </rPh>
    <rPh sb="17" eb="19">
      <t>カンリ</t>
    </rPh>
    <rPh sb="19" eb="20">
      <t>ネガ</t>
    </rPh>
    <rPh sb="24" eb="26">
      <t>トウナン</t>
    </rPh>
    <rPh sb="27" eb="28">
      <t>レイ</t>
    </rPh>
    <rPh sb="35" eb="37">
      <t>ジュウブン</t>
    </rPh>
    <rPh sb="38" eb="40">
      <t>チュウイ</t>
    </rPh>
    <phoneticPr fontId="1"/>
  </si>
  <si>
    <t>⑭　大会時に撮影した写真等につきましては、本大会並びに宮城県・仙台市ドッジボール協会の</t>
    <rPh sb="2" eb="4">
      <t>タイカイ</t>
    </rPh>
    <rPh sb="4" eb="5">
      <t>ジ</t>
    </rPh>
    <rPh sb="6" eb="8">
      <t>サツエイ</t>
    </rPh>
    <rPh sb="10" eb="12">
      <t>シャシン</t>
    </rPh>
    <rPh sb="12" eb="13">
      <t>ナド</t>
    </rPh>
    <rPh sb="21" eb="24">
      <t>ホンタイカイ</t>
    </rPh>
    <rPh sb="24" eb="25">
      <t>ナラ</t>
    </rPh>
    <rPh sb="27" eb="30">
      <t>ミヤギケン</t>
    </rPh>
    <rPh sb="31" eb="34">
      <t>センダイシ</t>
    </rPh>
    <rPh sb="40" eb="42">
      <t>キョウカイ</t>
    </rPh>
    <phoneticPr fontId="1"/>
  </si>
  <si>
    <t>　　 ホームページ等において使用する場合があるのであらかじめご了承願います。</t>
    <rPh sb="9" eb="10">
      <t>ナド</t>
    </rPh>
    <rPh sb="14" eb="16">
      <t>シヨウ</t>
    </rPh>
    <rPh sb="18" eb="20">
      <t>バアイ</t>
    </rPh>
    <rPh sb="31" eb="33">
      <t>リョウショウ</t>
    </rPh>
    <rPh sb="33" eb="34">
      <t>ネガ</t>
    </rPh>
    <phoneticPr fontId="1"/>
  </si>
  <si>
    <t>　　 尚、諸事情で写真等の使用に問題がある場合は、大会本部までお知らせください。</t>
    <rPh sb="3" eb="4">
      <t>ナオ</t>
    </rPh>
    <rPh sb="5" eb="8">
      <t>ショジジョウ</t>
    </rPh>
    <rPh sb="9" eb="11">
      <t>シャシン</t>
    </rPh>
    <rPh sb="11" eb="12">
      <t>ナド</t>
    </rPh>
    <rPh sb="13" eb="15">
      <t>シヨウ</t>
    </rPh>
    <rPh sb="16" eb="18">
      <t>モンダイ</t>
    </rPh>
    <rPh sb="21" eb="23">
      <t>バアイ</t>
    </rPh>
    <rPh sb="25" eb="27">
      <t>タイカイ</t>
    </rPh>
    <rPh sb="27" eb="29">
      <t>ホンブ</t>
    </rPh>
    <rPh sb="32" eb="33">
      <t>シ</t>
    </rPh>
    <phoneticPr fontId="1"/>
  </si>
  <si>
    <t>　　 OP決勝トーナメント準決勝、決勝戦のみ５分３セットマッチ（２セット先取　ランニングタイム制）で行う。</t>
    <rPh sb="5" eb="7">
      <t>ケッショウ</t>
    </rPh>
    <rPh sb="13" eb="16">
      <t>ジュンケッショウ</t>
    </rPh>
    <rPh sb="19" eb="20">
      <t>セン</t>
    </rPh>
    <rPh sb="36" eb="38">
      <t>センシュ</t>
    </rPh>
    <rPh sb="47" eb="48">
      <t>セイ</t>
    </rPh>
    <rPh sb="50" eb="51">
      <t>オコナ</t>
    </rPh>
    <phoneticPr fontId="29"/>
  </si>
  <si>
    <t>　　 OP決勝トーナメント準決勝、決勝以外のOP／ﾁｬﾚﾝｼﾞの試合は全て１セットマッチ（ランニングタイム制）で行い、</t>
    <rPh sb="5" eb="7">
      <t>ケッショウ</t>
    </rPh>
    <rPh sb="13" eb="16">
      <t>ジュンケッショウ</t>
    </rPh>
    <rPh sb="17" eb="19">
      <t>ケッショウ</t>
    </rPh>
    <rPh sb="19" eb="21">
      <t>イガイ</t>
    </rPh>
    <rPh sb="32" eb="34">
      <t>シアイ</t>
    </rPh>
    <rPh sb="35" eb="36">
      <t>スベ</t>
    </rPh>
    <rPh sb="53" eb="54">
      <t>セイ</t>
    </rPh>
    <rPh sb="56" eb="57">
      <t>オコナ</t>
    </rPh>
    <phoneticPr fontId="69"/>
  </si>
  <si>
    <t>館ジャングルー</t>
  </si>
  <si>
    <t>Aリーグ</t>
    <phoneticPr fontId="1"/>
  </si>
  <si>
    <t>Bリーグ</t>
    <phoneticPr fontId="1"/>
  </si>
  <si>
    <t>Cリーグ</t>
    <phoneticPr fontId="1"/>
  </si>
  <si>
    <t>荒町エッグ’S</t>
  </si>
  <si>
    <t>岩沼ドラゴンファイターズ</t>
  </si>
  <si>
    <t>原小ファイターズ　ジュニア</t>
  </si>
  <si>
    <t>　　　①自チームの内野人数の合計が多い方、　②直接対決の勝者、</t>
    <phoneticPr fontId="1"/>
  </si>
  <si>
    <t>　　　③対戦チームの内野人数の合計が少ない方、　④再対戦　の順で判断をし、順位を決定する。</t>
    <rPh sb="25" eb="28">
      <t>サイタイセン</t>
    </rPh>
    <rPh sb="30" eb="31">
      <t>ジュン</t>
    </rPh>
    <rPh sb="32" eb="34">
      <t>ハンダン</t>
    </rPh>
    <rPh sb="37" eb="39">
      <t>ジュンイ</t>
    </rPh>
    <rPh sb="40" eb="42">
      <t>ケッテイ</t>
    </rPh>
    <phoneticPr fontId="1"/>
  </si>
  <si>
    <t>塩二小ソニック　　／　　ＴＲＹ-ＰＡＣ　　／　　ブルーソウルズ</t>
    <rPh sb="0" eb="7">
      <t>シオニ</t>
    </rPh>
    <phoneticPr fontId="1"/>
  </si>
  <si>
    <t>監督会議 ・ 衛生管理者会議　（Ａコート使用）</t>
    <phoneticPr fontId="1"/>
  </si>
  <si>
    <t>練習
各15分</t>
    <rPh sb="0" eb="2">
      <t>レンシュウ</t>
    </rPh>
    <rPh sb="3" eb="4">
      <t>カク</t>
    </rPh>
    <rPh sb="6" eb="7">
      <t>フン</t>
    </rPh>
    <phoneticPr fontId="29"/>
  </si>
  <si>
    <t>TRY-PAC.Jｒ</t>
    <phoneticPr fontId="1"/>
  </si>
  <si>
    <t>第31代館ジャングルー</t>
    <rPh sb="0" eb="1">
      <t>ダイ</t>
    </rPh>
    <rPh sb="3" eb="4">
      <t>ダイ</t>
    </rPh>
    <rPh sb="4" eb="5">
      <t>ヤカタ</t>
    </rPh>
    <phoneticPr fontId="1"/>
  </si>
  <si>
    <t>Ｄリーグ</t>
    <phoneticPr fontId="1"/>
  </si>
  <si>
    <t>Eリーグ</t>
    <phoneticPr fontId="1"/>
  </si>
  <si>
    <t>Ｆリーグ</t>
    <phoneticPr fontId="1"/>
  </si>
  <si>
    <t>3位</t>
    <rPh sb="1" eb="2">
      <t>イ</t>
    </rPh>
    <phoneticPr fontId="1"/>
  </si>
  <si>
    <t>2位</t>
    <rPh sb="1" eb="2">
      <t>イ</t>
    </rPh>
    <phoneticPr fontId="1"/>
  </si>
  <si>
    <t>4位</t>
    <rPh sb="1" eb="2">
      <t>イ</t>
    </rPh>
    <phoneticPr fontId="1"/>
  </si>
  <si>
    <t>ＴＡ１</t>
    <phoneticPr fontId="1"/>
  </si>
  <si>
    <t>ＴＡ２</t>
  </si>
  <si>
    <t>ＴＡ３</t>
  </si>
  <si>
    <t>ＴＡ４</t>
  </si>
  <si>
    <t>ＴＡ５</t>
  </si>
  <si>
    <t>ＴＡ６</t>
  </si>
  <si>
    <t>ＴＡ７</t>
  </si>
  <si>
    <t>ＴＡ８</t>
  </si>
  <si>
    <t>ＴＢ１</t>
    <phoneticPr fontId="1"/>
  </si>
  <si>
    <t>ＴＢ２</t>
  </si>
  <si>
    <t>ＴＢ３</t>
  </si>
  <si>
    <t>ＴＢ４</t>
  </si>
  <si>
    <t>ＴＢ５</t>
  </si>
  <si>
    <t>ＴＢ６</t>
  </si>
  <si>
    <t>ＴＢ７</t>
  </si>
  <si>
    <t>ＴＢ８</t>
  </si>
  <si>
    <t>３位</t>
    <rPh sb="1" eb="2">
      <t>イ</t>
    </rPh>
    <phoneticPr fontId="1"/>
  </si>
  <si>
    <t>２位</t>
    <rPh sb="1" eb="2">
      <t>イ</t>
    </rPh>
    <phoneticPr fontId="1"/>
  </si>
  <si>
    <t>４位</t>
    <rPh sb="1" eb="2">
      <t>イ</t>
    </rPh>
    <phoneticPr fontId="1"/>
  </si>
  <si>
    <t>１位</t>
    <rPh sb="1" eb="2">
      <t>イ</t>
    </rPh>
    <phoneticPr fontId="1"/>
  </si>
  <si>
    <t>Ｆ</t>
    <phoneticPr fontId="1"/>
  </si>
  <si>
    <t>Ｄ</t>
    <phoneticPr fontId="1"/>
  </si>
  <si>
    <t>E</t>
    <phoneticPr fontId="1"/>
  </si>
  <si>
    <t>Ｃ</t>
    <phoneticPr fontId="1"/>
  </si>
  <si>
    <t>ＴＡ１勝者</t>
    <rPh sb="3" eb="5">
      <t>ショウシャ</t>
    </rPh>
    <phoneticPr fontId="1"/>
  </si>
  <si>
    <t>ＴＡ３勝者</t>
    <rPh sb="3" eb="5">
      <t>ショウシャ</t>
    </rPh>
    <phoneticPr fontId="1"/>
  </si>
  <si>
    <t>ＴＡ４勝者</t>
    <rPh sb="3" eb="5">
      <t>ショウシャ</t>
    </rPh>
    <phoneticPr fontId="1"/>
  </si>
  <si>
    <t>ＴＡ５勝者</t>
    <rPh sb="3" eb="5">
      <t>ショウシャ</t>
    </rPh>
    <phoneticPr fontId="1"/>
  </si>
  <si>
    <t>ＴＢ１敗者</t>
    <rPh sb="3" eb="5">
      <t>ハイシャ</t>
    </rPh>
    <phoneticPr fontId="1"/>
  </si>
  <si>
    <t>ＴＡ１敗者</t>
    <rPh sb="3" eb="5">
      <t>ハイシャ</t>
    </rPh>
    <phoneticPr fontId="1"/>
  </si>
  <si>
    <t>ＴＢ２敗者</t>
    <rPh sb="3" eb="5">
      <t>ハイシャ</t>
    </rPh>
    <phoneticPr fontId="1"/>
  </si>
  <si>
    <t>ＴＡ２敗者</t>
    <rPh sb="3" eb="5">
      <t>ハイシャ</t>
    </rPh>
    <phoneticPr fontId="1"/>
  </si>
  <si>
    <t>C</t>
    <phoneticPr fontId="1"/>
  </si>
  <si>
    <t>D</t>
    <phoneticPr fontId="1"/>
  </si>
  <si>
    <t>ＴＢ２勝者</t>
    <rPh sb="3" eb="5">
      <t>ショウシャ</t>
    </rPh>
    <phoneticPr fontId="1"/>
  </si>
  <si>
    <t>ＴＡ２勝者</t>
    <rPh sb="3" eb="5">
      <t>ショウシャ</t>
    </rPh>
    <phoneticPr fontId="1"/>
  </si>
  <si>
    <t>ＴＡ６勝者</t>
    <rPh sb="3" eb="5">
      <t>ショウシャ</t>
    </rPh>
    <phoneticPr fontId="1"/>
  </si>
  <si>
    <t>ＴＢ６勝者</t>
    <rPh sb="3" eb="5">
      <t>ショウシャ</t>
    </rPh>
    <phoneticPr fontId="1"/>
  </si>
  <si>
    <t>ＴＡ７勝者</t>
    <rPh sb="3" eb="5">
      <t>ショウシャ</t>
    </rPh>
    <phoneticPr fontId="1"/>
  </si>
  <si>
    <t>ＴＢ７勝者</t>
    <rPh sb="3" eb="5">
      <t>ショウシャ</t>
    </rPh>
    <phoneticPr fontId="1"/>
  </si>
  <si>
    <t>Ｊr準決
ＴＡ９</t>
    <rPh sb="2" eb="4">
      <t>ジュンケツ</t>
    </rPh>
    <phoneticPr fontId="1"/>
  </si>
  <si>
    <t>Ｊr準決
ＴＢ９</t>
    <rPh sb="2" eb="4">
      <t>ジュンケツ</t>
    </rPh>
    <phoneticPr fontId="1"/>
  </si>
  <si>
    <t>ＯＰ準決
ＴＢ１０</t>
    <rPh sb="2" eb="4">
      <t>ジュンケツ</t>
    </rPh>
    <phoneticPr fontId="1"/>
  </si>
  <si>
    <t>ＯＰ準決
ＴＡ１０</t>
    <rPh sb="2" eb="4">
      <t>ジュンケツ</t>
    </rPh>
    <phoneticPr fontId="1"/>
  </si>
  <si>
    <t>Ｊr決勝
ＴＢ１１</t>
    <rPh sb="2" eb="4">
      <t>ケッショウ</t>
    </rPh>
    <phoneticPr fontId="1"/>
  </si>
  <si>
    <t>Ｊr準決
ＴＡ９
勝者</t>
    <rPh sb="2" eb="4">
      <t>ジュンケツ</t>
    </rPh>
    <rPh sb="9" eb="11">
      <t>ショウシャ</t>
    </rPh>
    <phoneticPr fontId="1"/>
  </si>
  <si>
    <t>Ｊr準決
ＴＢ９
勝者</t>
    <rPh sb="2" eb="4">
      <t>ジュンケツ</t>
    </rPh>
    <rPh sb="9" eb="11">
      <t>ショウシャ</t>
    </rPh>
    <phoneticPr fontId="1"/>
  </si>
  <si>
    <t>ＯＰ決勝
ＴＢ１２</t>
    <rPh sb="2" eb="4">
      <t>ケッショウ</t>
    </rPh>
    <phoneticPr fontId="1"/>
  </si>
  <si>
    <t>ＯＰ準決
ＴＡ１０
勝者</t>
    <rPh sb="2" eb="4">
      <t>ジュンケツ</t>
    </rPh>
    <rPh sb="10" eb="12">
      <t>ショウシャ</t>
    </rPh>
    <phoneticPr fontId="1"/>
  </si>
  <si>
    <t>ＯＰ準決
ＴＢ１０
勝者</t>
    <rPh sb="2" eb="4">
      <t>ジュンケツ</t>
    </rPh>
    <rPh sb="10" eb="12">
      <t>ショウシャ</t>
    </rPh>
    <phoneticPr fontId="1"/>
  </si>
  <si>
    <t>エキシビジョン</t>
    <phoneticPr fontId="1"/>
  </si>
  <si>
    <t>Ｊr決勝
ＴＢ１１
勝者</t>
    <rPh sb="2" eb="4">
      <t>ケッショウ</t>
    </rPh>
    <rPh sb="10" eb="12">
      <t>ショウシャ</t>
    </rPh>
    <phoneticPr fontId="1"/>
  </si>
  <si>
    <t>ＯＰ決勝
ＴＢ１２
勝者</t>
    <rPh sb="2" eb="4">
      <t>ケッショウ</t>
    </rPh>
    <rPh sb="10" eb="12">
      <t>ショウシャ</t>
    </rPh>
    <phoneticPr fontId="1"/>
  </si>
  <si>
    <t>コート設営7:00~／　開場7:20 ～　／　受付開始7:45～</t>
    <rPh sb="3" eb="5">
      <t>セツエイ</t>
    </rPh>
    <rPh sb="12" eb="14">
      <t>カイジョウ</t>
    </rPh>
    <phoneticPr fontId="3"/>
  </si>
  <si>
    <t>Ｃリーグ</t>
    <phoneticPr fontId="3"/>
  </si>
  <si>
    <t>　めんこちゃんリーグ　５ｔｈ　&amp;　ファイナル　タイムスケジュール（ＡＢコート）</t>
    <phoneticPr fontId="3"/>
  </si>
  <si>
    <t>館ジャングルー　　　／　　　松陵ヤンキーズ　</t>
    <rPh sb="0" eb="7">
      <t>ヤ</t>
    </rPh>
    <rPh sb="14" eb="21">
      <t>ショウリョウ</t>
    </rPh>
    <phoneticPr fontId="1"/>
  </si>
  <si>
    <t>Ｐｃｈａｎｓ　　／　　荒町フェニックス</t>
    <rPh sb="11" eb="13">
      <t>アラマチ</t>
    </rPh>
    <phoneticPr fontId="1"/>
  </si>
  <si>
    <t>Aリーグポイント表</t>
    <rPh sb="8" eb="9">
      <t>ヒョウ</t>
    </rPh>
    <phoneticPr fontId="1"/>
  </si>
  <si>
    <t>Ｂリーグポイント表</t>
    <rPh sb="8" eb="9">
      <t>ヒョウ</t>
    </rPh>
    <phoneticPr fontId="1"/>
  </si>
  <si>
    <t>原小ファイターズ</t>
    <rPh sb="0" eb="2">
      <t>ハラショウ</t>
    </rPh>
    <phoneticPr fontId="1"/>
  </si>
  <si>
    <t>Ｃリーグポイント表</t>
    <rPh sb="8" eb="9">
      <t>ヒョウ</t>
    </rPh>
    <phoneticPr fontId="1"/>
  </si>
  <si>
    <t>塩二小ソニック</t>
    <rPh sb="0" eb="1">
      <t>シオ</t>
    </rPh>
    <rPh sb="1" eb="2">
      <t>ニ</t>
    </rPh>
    <rPh sb="2" eb="3">
      <t>ショウ</t>
    </rPh>
    <phoneticPr fontId="1"/>
  </si>
  <si>
    <t>松陵SHARK</t>
    <rPh sb="0" eb="2">
      <t>ショウリョウ</t>
    </rPh>
    <phoneticPr fontId="1"/>
  </si>
  <si>
    <t>Ｐchan Gokoo!</t>
  </si>
  <si>
    <t>TRY-PAC.Jｒ</t>
  </si>
  <si>
    <t>塩二小ビーンズ</t>
    <rPh sb="0" eb="1">
      <t>シオ</t>
    </rPh>
    <rPh sb="1" eb="2">
      <t>ニ</t>
    </rPh>
    <rPh sb="2" eb="3">
      <t>ショウ</t>
    </rPh>
    <phoneticPr fontId="1"/>
  </si>
  <si>
    <t>ＹＡＮちゃ～ず</t>
  </si>
  <si>
    <t>Ｐchan Amico</t>
  </si>
  <si>
    <t>原小ファイターズ　　／　　岩沼西ファイターズ</t>
    <rPh sb="0" eb="8">
      <t>ハラショウ</t>
    </rPh>
    <rPh sb="13" eb="15">
      <t>イワヌマ</t>
    </rPh>
    <rPh sb="15" eb="16">
      <t>ニシ</t>
    </rPh>
    <phoneticPr fontId="1"/>
  </si>
  <si>
    <t>~
13:10</t>
    <phoneticPr fontId="1"/>
  </si>
  <si>
    <t>~13:10　集計＆昼食休憩　～進行状況により短縮する場合があります。</t>
    <rPh sb="7" eb="9">
      <t>シュウケイ</t>
    </rPh>
    <rPh sb="10" eb="12">
      <t>チュウショク</t>
    </rPh>
    <rPh sb="12" eb="14">
      <t>キュウケイ</t>
    </rPh>
    <rPh sb="16" eb="18">
      <t>シンコウ</t>
    </rPh>
    <rPh sb="18" eb="20">
      <t>ジョウキョウ</t>
    </rPh>
    <rPh sb="23" eb="25">
      <t>タンシュク</t>
    </rPh>
    <rPh sb="27" eb="29">
      <t>バアイ</t>
    </rPh>
    <phoneticPr fontId="3"/>
  </si>
  <si>
    <t>めんこ1位</t>
    <rPh sb="4" eb="5">
      <t>イ</t>
    </rPh>
    <phoneticPr fontId="1"/>
  </si>
  <si>
    <t>決勝はAコート使用</t>
    <rPh sb="0" eb="2">
      <t>ケッショウ</t>
    </rPh>
    <rPh sb="7" eb="9">
      <t>シヨウ</t>
    </rPh>
    <phoneticPr fontId="1"/>
  </si>
  <si>
    <t>5th①</t>
    <phoneticPr fontId="3"/>
  </si>
  <si>
    <t>5th②</t>
    <phoneticPr fontId="3"/>
  </si>
  <si>
    <t>5th③</t>
    <phoneticPr fontId="1"/>
  </si>
  <si>
    <t>5th④</t>
    <phoneticPr fontId="1"/>
  </si>
  <si>
    <t>5th⑤</t>
    <phoneticPr fontId="1"/>
  </si>
  <si>
    <t>5th⑥</t>
    <phoneticPr fontId="1"/>
  </si>
  <si>
    <t>5th⑦</t>
    <phoneticPr fontId="1"/>
  </si>
  <si>
    <t>5th⑧</t>
    <phoneticPr fontId="1"/>
  </si>
  <si>
    <t>5th⑨</t>
    <phoneticPr fontId="1"/>
  </si>
  <si>
    <t>5th⑩</t>
    <phoneticPr fontId="1"/>
  </si>
  <si>
    <t>5th⑪</t>
    <phoneticPr fontId="1"/>
  </si>
  <si>
    <t>5th⑫</t>
    <phoneticPr fontId="1"/>
  </si>
  <si>
    <t>5th⑬</t>
    <phoneticPr fontId="1"/>
  </si>
  <si>
    <t>5th⑭</t>
    <phoneticPr fontId="1"/>
  </si>
  <si>
    <t>5th⑮</t>
    <phoneticPr fontId="1"/>
  </si>
  <si>
    <t>5th⑯</t>
    <phoneticPr fontId="1"/>
  </si>
  <si>
    <t>5th⑰</t>
    <phoneticPr fontId="1"/>
  </si>
  <si>
    <t>5th⑱</t>
    <phoneticPr fontId="1"/>
  </si>
  <si>
    <t>F</t>
    <phoneticPr fontId="1"/>
  </si>
  <si>
    <t>原小</t>
    <rPh sb="0" eb="1">
      <t>ハラ</t>
    </rPh>
    <rPh sb="1" eb="2">
      <t>ショウ</t>
    </rPh>
    <phoneticPr fontId="1"/>
  </si>
  <si>
    <t>ブルー</t>
    <phoneticPr fontId="1"/>
  </si>
  <si>
    <t>TRY</t>
    <phoneticPr fontId="1"/>
  </si>
  <si>
    <t>塩二</t>
    <rPh sb="0" eb="1">
      <t>シオ</t>
    </rPh>
    <rPh sb="1" eb="2">
      <t>ニ</t>
    </rPh>
    <phoneticPr fontId="1"/>
  </si>
  <si>
    <t>松陵</t>
    <rPh sb="0" eb="2">
      <t>ショウリョウ</t>
    </rPh>
    <phoneticPr fontId="1"/>
  </si>
  <si>
    <t xml:space="preserve"> </t>
  </si>
  <si>
    <t xml:space="preserve">主催 ：宮城県ドッジボール協会 </t>
    <phoneticPr fontId="1"/>
  </si>
  <si>
    <t xml:space="preserve">後援 ：仙台市ドッジボール協会 </t>
    <phoneticPr fontId="1"/>
  </si>
  <si>
    <t xml:space="preserve">＜開催要項＞ </t>
  </si>
  <si>
    <t xml:space="preserve">１．目 的 </t>
  </si>
  <si>
    <t>小学生の心身の健全な育成に資するため、ドッジボールを通して県内の小学生との交流</t>
  </si>
  <si>
    <t xml:space="preserve">を深めるとともに、ドッジボール競技としての普及を図ることを目的とする。 </t>
  </si>
  <si>
    <t>２．日 程 ・場所</t>
    <rPh sb="7" eb="9">
      <t>バショ</t>
    </rPh>
    <phoneticPr fontId="1"/>
  </si>
  <si>
    <t xml:space="preserve">３．参加カテゴリー </t>
    <phoneticPr fontId="1"/>
  </si>
  <si>
    <t>　　人数不足でもＯＫだが内野人数にて勝敗をつける。</t>
    <rPh sb="12" eb="14">
      <t>ナイヤ</t>
    </rPh>
    <rPh sb="14" eb="16">
      <t>ニンズウ</t>
    </rPh>
    <rPh sb="18" eb="20">
      <t>ショウハイ</t>
    </rPh>
    <phoneticPr fontId="1"/>
  </si>
  <si>
    <t>４．参加費用</t>
    <rPh sb="4" eb="6">
      <t>ヒヨウ</t>
    </rPh>
    <phoneticPr fontId="1"/>
  </si>
  <si>
    <t xml:space="preserve">各回開催チームへ１，０００円の参加費用を渡す（両カテゴリーで１０００円） </t>
    <rPh sb="0" eb="2">
      <t>カクカイ</t>
    </rPh>
    <rPh sb="2" eb="4">
      <t>カイサイ</t>
    </rPh>
    <rPh sb="15" eb="17">
      <t>サンカ</t>
    </rPh>
    <rPh sb="17" eb="19">
      <t>ヒヨウ</t>
    </rPh>
    <rPh sb="20" eb="21">
      <t>ワタ</t>
    </rPh>
    <rPh sb="23" eb="24">
      <t>リョウ</t>
    </rPh>
    <rPh sb="34" eb="35">
      <t>エン</t>
    </rPh>
    <phoneticPr fontId="1"/>
  </si>
  <si>
    <t xml:space="preserve">5．競技方法 </t>
    <phoneticPr fontId="1"/>
  </si>
  <si>
    <t xml:space="preserve">＊合計勝点数が同数の場合は、①自チームの内野人数の合計が多い方、②直接対決の勝者、 </t>
    <rPh sb="1" eb="3">
      <t>ゴウケイ</t>
    </rPh>
    <rPh sb="5" eb="6">
      <t>スウ</t>
    </rPh>
    <phoneticPr fontId="1"/>
  </si>
  <si>
    <t xml:space="preserve">　 ③対戦チームの内野人数の合計が少ない方、④抽選の順で上位を決定する。 </t>
    <phoneticPr fontId="1"/>
  </si>
  <si>
    <t xml:space="preserve"> ・宮城県限定ジュニア審判員 </t>
  </si>
  <si>
    <t xml:space="preserve">＊試合時間はすべてランニングタイム制とする。 </t>
    <rPh sb="17" eb="18">
      <t>セイ</t>
    </rPh>
    <phoneticPr fontId="1"/>
  </si>
  <si>
    <t xml:space="preserve">＊審判への抗議・アピールは一切認めない。 </t>
  </si>
  <si>
    <t>以上</t>
  </si>
  <si>
    <t xml:space="preserve">6．表 彰 </t>
    <phoneticPr fontId="1"/>
  </si>
  <si>
    <t xml:space="preserve">7．審 判 </t>
    <phoneticPr fontId="1"/>
  </si>
  <si>
    <t xml:space="preserve">8．競技方法・規則 </t>
    <phoneticPr fontId="1"/>
  </si>
  <si>
    <t>　　試合を再開し、最初にアウトを取ったチームの勝ちとする。（V ポイントゲームを行う）</t>
    <phoneticPr fontId="1"/>
  </si>
  <si>
    <r>
      <t>＊</t>
    </r>
    <r>
      <rPr>
        <sz val="11"/>
        <color rgb="FFFF0000"/>
        <rFont val="BIZ UDPゴシック"/>
        <family val="3"/>
        <charset val="128"/>
      </rPr>
      <t>試合</t>
    </r>
    <r>
      <rPr>
        <sz val="11"/>
        <color theme="1"/>
        <rFont val="BIZ UDPゴシック"/>
        <family val="3"/>
        <charset val="128"/>
      </rPr>
      <t xml:space="preserve">終了時に内野の人数が同数の場合は、そのままの状態で </t>
    </r>
    <rPh sb="1" eb="3">
      <t>シアイ</t>
    </rPh>
    <phoneticPr fontId="1"/>
  </si>
  <si>
    <t>9.その他</t>
    <rPh sb="4" eb="5">
      <t>タ</t>
    </rPh>
    <phoneticPr fontId="1"/>
  </si>
  <si>
    <t>　開催予定の「ジュニア関東ドッジボール選手権」に宮城県協会推薦チームとして推薦致します。</t>
    <rPh sb="1" eb="3">
      <t>カイサイ</t>
    </rPh>
    <rPh sb="3" eb="5">
      <t>ヨテイ</t>
    </rPh>
    <rPh sb="11" eb="13">
      <t>カントウ</t>
    </rPh>
    <rPh sb="19" eb="22">
      <t>センシュケン</t>
    </rPh>
    <rPh sb="24" eb="27">
      <t>ミヤギケン</t>
    </rPh>
    <rPh sb="27" eb="29">
      <t>キョウカイ</t>
    </rPh>
    <rPh sb="29" eb="31">
      <t>スイセン</t>
    </rPh>
    <rPh sb="37" eb="39">
      <t>スイセン</t>
    </rPh>
    <rPh sb="39" eb="40">
      <t>イタ</t>
    </rPh>
    <phoneticPr fontId="1"/>
  </si>
  <si>
    <t xml:space="preserve"> ・日本ドッジボール協会（ＪＤＢＡ）公認審判員 </t>
    <phoneticPr fontId="1"/>
  </si>
  <si>
    <t>勝点・・・勝利：２点／分け：１点／負け：０点　　４試合の勝点で順位を決める</t>
    <rPh sb="0" eb="1">
      <t>カ</t>
    </rPh>
    <rPh sb="1" eb="2">
      <t>テン</t>
    </rPh>
    <rPh sb="5" eb="7">
      <t>ショウリ</t>
    </rPh>
    <rPh sb="9" eb="10">
      <t>テン</t>
    </rPh>
    <rPh sb="11" eb="12">
      <t>ワ</t>
    </rPh>
    <rPh sb="15" eb="16">
      <t>テン</t>
    </rPh>
    <rPh sb="17" eb="18">
      <t>マ</t>
    </rPh>
    <rPh sb="21" eb="22">
      <t>テン</t>
    </rPh>
    <rPh sb="25" eb="27">
      <t>シアイ</t>
    </rPh>
    <rPh sb="28" eb="29">
      <t>カ</t>
    </rPh>
    <rPh sb="29" eb="30">
      <t>テン</t>
    </rPh>
    <rPh sb="31" eb="33">
      <t>ジュンイ</t>
    </rPh>
    <rPh sb="34" eb="35">
      <t>キ</t>
    </rPh>
    <phoneticPr fontId="1"/>
  </si>
  <si>
    <t>人数</t>
    <rPh sb="0" eb="2">
      <t>ニンズウ</t>
    </rPh>
    <phoneticPr fontId="3"/>
  </si>
  <si>
    <t>-</t>
    <phoneticPr fontId="1"/>
  </si>
  <si>
    <t>内野</t>
    <rPh sb="0" eb="1">
      <t>ナイヤ</t>
    </rPh>
    <rPh sb="1" eb="2">
      <t>ヤ</t>
    </rPh>
    <phoneticPr fontId="3"/>
  </si>
  <si>
    <t>外野</t>
    <rPh sb="0" eb="1">
      <t>ソト</t>
    </rPh>
    <rPh sb="1" eb="2">
      <t>ヤ</t>
    </rPh>
    <phoneticPr fontId="3"/>
  </si>
  <si>
    <t>Ｐ</t>
    <phoneticPr fontId="1"/>
  </si>
  <si>
    <t>荒町リトル
フェニックス</t>
    <phoneticPr fontId="1"/>
  </si>
  <si>
    <t>塩二小
ビーンズ</t>
    <rPh sb="0" eb="1">
      <t>シオ</t>
    </rPh>
    <rPh sb="1" eb="2">
      <t>ニ</t>
    </rPh>
    <rPh sb="2" eb="3">
      <t>ショウ</t>
    </rPh>
    <phoneticPr fontId="1"/>
  </si>
  <si>
    <t>■４年生以下（8人制）</t>
    <rPh sb="2" eb="4">
      <t>ネンセイ</t>
    </rPh>
    <rPh sb="4" eb="6">
      <t>イカ</t>
    </rPh>
    <rPh sb="8" eb="9">
      <t>ニン</t>
    </rPh>
    <rPh sb="9" eb="10">
      <t>セイ</t>
    </rPh>
    <phoneticPr fontId="1"/>
  </si>
  <si>
    <t>原小
ファブリーズ</t>
    <rPh sb="0" eb="2">
      <t>ハラショウ</t>
    </rPh>
    <phoneticPr fontId="1"/>
  </si>
  <si>
    <t>ブルーソウルズＸ</t>
    <phoneticPr fontId="1"/>
  </si>
  <si>
    <t>ＴＲＹエース</t>
    <phoneticPr fontId="1"/>
  </si>
  <si>
    <t>松陵
やんちゃ～ず</t>
    <rPh sb="0" eb="2">
      <t>ショウリョウ</t>
    </rPh>
    <phoneticPr fontId="1"/>
  </si>
  <si>
    <t>Ｐchan-
D-Revel</t>
    <phoneticPr fontId="1"/>
  </si>
  <si>
    <t>めんこちゃんリーグ～２０２3～ 開催要項</t>
    <phoneticPr fontId="1"/>
  </si>
  <si>
    <t>　2023年度に4回開催</t>
    <rPh sb="5" eb="7">
      <t>ネンド</t>
    </rPh>
    <rPh sb="9" eb="10">
      <t>カイ</t>
    </rPh>
    <rPh sb="10" eb="12">
      <t>カイサイ</t>
    </rPh>
    <phoneticPr fontId="1"/>
  </si>
  <si>
    <t>　フャイナル　　 2024年２月２５日（日）　塩釜ガス体育館</t>
    <rPh sb="13" eb="14">
      <t>ネン</t>
    </rPh>
    <rPh sb="20" eb="21">
      <t>ニチ</t>
    </rPh>
    <phoneticPr fontId="1"/>
  </si>
  <si>
    <t xml:space="preserve">・４年生以下の部　８人制 </t>
    <rPh sb="2" eb="4">
      <t>ネンセイ</t>
    </rPh>
    <rPh sb="4" eb="6">
      <t>イカ</t>
    </rPh>
    <phoneticPr fontId="1"/>
  </si>
  <si>
    <t>・３年生以下の部　各リーグ内で相談</t>
    <rPh sb="2" eb="4">
      <t>ネンセイ</t>
    </rPh>
    <rPh sb="4" eb="6">
      <t>イカ</t>
    </rPh>
    <rPh sb="9" eb="10">
      <t>カク</t>
    </rPh>
    <rPh sb="13" eb="14">
      <t>ナイ</t>
    </rPh>
    <rPh sb="15" eb="17">
      <t>ソウダン</t>
    </rPh>
    <phoneticPr fontId="1"/>
  </si>
  <si>
    <t>＊フャイナルも１０００円とし体育館費用として協会へ渡します。</t>
    <rPh sb="11" eb="12">
      <t>エン</t>
    </rPh>
    <rPh sb="14" eb="17">
      <t>タイイクカン</t>
    </rPh>
    <rPh sb="17" eb="19">
      <t>ヒヨウ</t>
    </rPh>
    <rPh sb="22" eb="24">
      <t>キョウカイ</t>
    </rPh>
    <rPh sb="25" eb="26">
      <t>ワタ</t>
    </rPh>
    <phoneticPr fontId="1"/>
  </si>
  <si>
    <t>　で各試合で勝ちを２点、負け０点とし合計勝点数で順位を決定する。</t>
    <rPh sb="2" eb="3">
      <t>カク</t>
    </rPh>
    <rPh sb="3" eb="5">
      <t>シアイ</t>
    </rPh>
    <rPh sb="6" eb="7">
      <t>カ</t>
    </rPh>
    <rPh sb="10" eb="11">
      <t>テン</t>
    </rPh>
    <rPh sb="12" eb="13">
      <t>マ</t>
    </rPh>
    <rPh sb="15" eb="16">
      <t>テン</t>
    </rPh>
    <rPh sb="18" eb="20">
      <t>ゴウケイ</t>
    </rPh>
    <rPh sb="20" eb="21">
      <t>カチ</t>
    </rPh>
    <rPh sb="21" eb="23">
      <t>テンスウ</t>
    </rPh>
    <phoneticPr fontId="1"/>
  </si>
  <si>
    <t xml:space="preserve"> （同点の場合はＶポイントでの決着とする）</t>
    <rPh sb="2" eb="4">
      <t>ドウテン</t>
    </rPh>
    <rPh sb="5" eb="7">
      <t>バアイ</t>
    </rPh>
    <rPh sb="15" eb="17">
      <t>ケッチャク</t>
    </rPh>
    <phoneticPr fontId="1"/>
  </si>
  <si>
    <t xml:space="preserve">　・ルールは日本ドッジボール協会（ＪＤＢＡ）公認規則に準じて行う。 </t>
    <phoneticPr fontId="1"/>
  </si>
  <si>
    <t xml:space="preserve">　・今リーグは、制限特間を設け試合を実施します。 </t>
    <phoneticPr fontId="1"/>
  </si>
  <si>
    <t xml:space="preserve">　・今リーグは、デジタルタイマーによるタイム表示とする。 </t>
    <phoneticPr fontId="1"/>
  </si>
  <si>
    <t>■３年生以下（６人制）</t>
    <rPh sb="2" eb="4">
      <t>ネンセイ</t>
    </rPh>
    <rPh sb="4" eb="6">
      <t>イカ</t>
    </rPh>
    <rPh sb="8" eb="9">
      <t>ニン</t>
    </rPh>
    <rPh sb="9" eb="10">
      <t>セイ</t>
    </rPh>
    <phoneticPr fontId="1"/>
  </si>
  <si>
    <t>めんこちゃんリーグ ２０２３</t>
    <phoneticPr fontId="1"/>
  </si>
  <si>
    <t>一期一会</t>
    <rPh sb="0" eb="4">
      <t>イチゴイチエ</t>
    </rPh>
    <phoneticPr fontId="1"/>
  </si>
  <si>
    <t xml:space="preserve">岩沼
</t>
    <phoneticPr fontId="1"/>
  </si>
  <si>
    <t>一期</t>
    <rPh sb="0" eb="2">
      <t>イチゴ</t>
    </rPh>
    <phoneticPr fontId="1"/>
  </si>
  <si>
    <t>塩二</t>
    <rPh sb="0" eb="2">
      <t>シオニ</t>
    </rPh>
    <phoneticPr fontId="1"/>
  </si>
  <si>
    <t>　＊1stから4thまでは各リーグ内で会場・開催日を調整。結果を事務局へ報告してください。</t>
    <rPh sb="13" eb="14">
      <t>カク</t>
    </rPh>
    <rPh sb="17" eb="18">
      <t>ナイ</t>
    </rPh>
    <rPh sb="19" eb="21">
      <t>カイジョウ</t>
    </rPh>
    <rPh sb="22" eb="25">
      <t>カイサイビ</t>
    </rPh>
    <rPh sb="26" eb="28">
      <t>チョウセイ</t>
    </rPh>
    <rPh sb="29" eb="31">
      <t>ケッカ</t>
    </rPh>
    <rPh sb="32" eb="35">
      <t>ジムキョク</t>
    </rPh>
    <rPh sb="36" eb="38">
      <t>ホウコク</t>
    </rPh>
    <phoneticPr fontId="1"/>
  </si>
  <si>
    <t>勝点・・・勝利：２点／負け：０点　　全試合の勝点で順位を決める</t>
    <rPh sb="0" eb="1">
      <t>カ</t>
    </rPh>
    <rPh sb="1" eb="2">
      <t>テン</t>
    </rPh>
    <rPh sb="5" eb="7">
      <t>ショウリ</t>
    </rPh>
    <rPh sb="9" eb="10">
      <t>テン</t>
    </rPh>
    <rPh sb="11" eb="12">
      <t>マ</t>
    </rPh>
    <rPh sb="15" eb="16">
      <t>テン</t>
    </rPh>
    <rPh sb="18" eb="21">
      <t>ゼンシアイ</t>
    </rPh>
    <rPh sb="22" eb="23">
      <t>カ</t>
    </rPh>
    <rPh sb="23" eb="24">
      <t>テン</t>
    </rPh>
    <rPh sb="25" eb="27">
      <t>ジュンイ</t>
    </rPh>
    <rPh sb="28" eb="29">
      <t>キ</t>
    </rPh>
    <phoneticPr fontId="1"/>
  </si>
  <si>
    <t>　3rdステージ  11月頃</t>
    <rPh sb="12" eb="13">
      <t>ガツ</t>
    </rPh>
    <rPh sb="13" eb="14">
      <t>ゴロ</t>
    </rPh>
    <phoneticPr fontId="1"/>
  </si>
  <si>
    <t>　4thステージ　2024年　１月頃</t>
    <rPh sb="13" eb="14">
      <t>ネン</t>
    </rPh>
    <rPh sb="16" eb="17">
      <t>ガツ</t>
    </rPh>
    <rPh sb="17" eb="18">
      <t>ゴロ</t>
    </rPh>
    <phoneticPr fontId="1"/>
  </si>
  <si>
    <t>・第１回から第４回までをそれぞれリーグ戦とし優勝チームを表彰する</t>
    <rPh sb="1" eb="2">
      <t>ダイ</t>
    </rPh>
    <rPh sb="3" eb="4">
      <t>カイ</t>
    </rPh>
    <rPh sb="6" eb="7">
      <t>ダイ</t>
    </rPh>
    <rPh sb="8" eb="9">
      <t>カイ</t>
    </rPh>
    <rPh sb="19" eb="20">
      <t>セン</t>
    </rPh>
    <rPh sb="22" eb="24">
      <t>ユウショウ</t>
    </rPh>
    <rPh sb="28" eb="30">
      <t>ヒョウショウ</t>
    </rPh>
    <phoneticPr fontId="1"/>
  </si>
  <si>
    <t>・各回それぞれ２回か3回の総当たり</t>
    <rPh sb="1" eb="2">
      <t>カク</t>
    </rPh>
    <rPh sb="2" eb="3">
      <t>カイ</t>
    </rPh>
    <rPh sb="8" eb="9">
      <t>カイ</t>
    </rPh>
    <rPh sb="11" eb="12">
      <t>カイ</t>
    </rPh>
    <rPh sb="13" eb="15">
      <t>ソウア</t>
    </rPh>
    <phoneticPr fontId="1"/>
  </si>
  <si>
    <t xml:space="preserve">・各回優勝チーム。 </t>
    <rPh sb="1" eb="2">
      <t>カク</t>
    </rPh>
    <rPh sb="2" eb="3">
      <t>カイ</t>
    </rPh>
    <phoneticPr fontId="1"/>
  </si>
  <si>
    <t>・ファイナル戦上位チームを表彰する。</t>
    <phoneticPr fontId="1"/>
  </si>
  <si>
    <r>
      <t>・４年生以下の部の</t>
    </r>
    <r>
      <rPr>
        <sz val="11"/>
        <color rgb="FFFF0000"/>
        <rFont val="BIZ UDPゴシック"/>
        <family val="3"/>
        <charset val="128"/>
      </rPr>
      <t>フャイナル大会上位チームを</t>
    </r>
    <r>
      <rPr>
        <sz val="11"/>
        <color theme="1"/>
        <rFont val="BIZ UDPゴシック"/>
        <family val="3"/>
        <charset val="128"/>
      </rPr>
      <t>３月に茨城県水戸市（アダミストリー水戸）で</t>
    </r>
    <rPh sb="2" eb="6">
      <t>ネンセイイカ</t>
    </rPh>
    <rPh sb="7" eb="8">
      <t>ブ</t>
    </rPh>
    <rPh sb="14" eb="16">
      <t>タイカイ</t>
    </rPh>
    <rPh sb="16" eb="18">
      <t>ジョウイ</t>
    </rPh>
    <rPh sb="23" eb="24">
      <t>ガツ</t>
    </rPh>
    <rPh sb="25" eb="28">
      <t>イバラキケン</t>
    </rPh>
    <rPh sb="28" eb="31">
      <t>ミトシ</t>
    </rPh>
    <rPh sb="39" eb="41">
      <t>ミト</t>
    </rPh>
    <phoneticPr fontId="1"/>
  </si>
  <si>
    <t>Ｃリーグ</t>
  </si>
  <si>
    <t>　2ndステージ   9月頃</t>
    <rPh sb="12" eb="13">
      <t>ガツ</t>
    </rPh>
    <rPh sb="13" eb="14">
      <t>ゴロ</t>
    </rPh>
    <phoneticPr fontId="1"/>
  </si>
  <si>
    <t>　1stステージ　　 7月頃</t>
    <rPh sb="12" eb="13">
      <t>ガツ</t>
    </rPh>
    <rPh sb="13" eb="14">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</si>
</sst>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h&quot;:&quot;mm"/>
    <numFmt numFmtId="177" formatCode="yyyy&quot;年&quot;m&quot;月&quot;d&quot;日&quot;;@"/>
  </numFmts>
  <fonts count="8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2"/>
      <scheme val="minor"/>
    </font>
    <font>
      <sz val="12"/>
      <color theme="1"/>
      <name val="Meiryo UI"/>
      <family val="3"/>
      <charset val="128"/>
    </font>
    <font>
      <b/>
      <sz val="16"/>
      <color theme="1"/>
      <name val="Meiryo UI"/>
      <family val="3"/>
      <charset val="128"/>
    </font>
    <font>
      <sz val="8"/>
      <color theme="1"/>
      <name val="Meiryo UI"/>
      <family val="3"/>
      <charset val="128"/>
    </font>
    <font>
      <b/>
      <u/>
      <sz val="16"/>
      <color theme="1"/>
      <name val="Meiryo UI"/>
      <family val="3"/>
      <charset val="128"/>
    </font>
    <font>
      <b/>
      <sz val="12"/>
      <color theme="1"/>
      <name val="Meiryo UI"/>
      <family val="3"/>
      <charset val="128"/>
    </font>
    <font>
      <b/>
      <sz val="14"/>
      <color theme="1"/>
      <name val="Meiryo UI"/>
      <family val="3"/>
      <charset val="128"/>
    </font>
    <font>
      <b/>
      <u/>
      <sz val="12"/>
      <color theme="1"/>
      <name val="Meiryo UI"/>
      <family val="3"/>
      <charset val="128"/>
    </font>
    <font>
      <b/>
      <sz val="12"/>
      <name val="Meiryo UI"/>
      <family val="3"/>
      <charset val="128"/>
    </font>
    <font>
      <u/>
      <sz val="12"/>
      <color theme="1"/>
      <name val="Meiryo UI"/>
      <family val="3"/>
      <charset val="128"/>
    </font>
    <font>
      <sz val="12"/>
      <name val="Meiryo UI"/>
      <family val="3"/>
      <charset val="128"/>
    </font>
    <font>
      <b/>
      <i/>
      <u/>
      <sz val="14"/>
      <color theme="1"/>
      <name val="Meiryo UI"/>
      <family val="3"/>
      <charset val="128"/>
    </font>
    <font>
      <b/>
      <i/>
      <sz val="14"/>
      <color theme="1"/>
      <name val="Meiryo UI"/>
      <family val="3"/>
      <charset val="128"/>
    </font>
    <font>
      <sz val="11"/>
      <color theme="1"/>
      <name val="Meiryo UI"/>
      <family val="3"/>
      <charset val="128"/>
    </font>
    <font>
      <b/>
      <sz val="36"/>
      <name val="Meiryo UI"/>
      <family val="3"/>
      <charset val="128"/>
    </font>
    <font>
      <sz val="20"/>
      <name val="Meiryo UI"/>
      <family val="3"/>
      <charset val="128"/>
    </font>
    <font>
      <sz val="11"/>
      <name val="Meiryo UI"/>
      <family val="3"/>
      <charset val="128"/>
    </font>
    <font>
      <b/>
      <sz val="14"/>
      <name val="Meiryo UI"/>
      <family val="3"/>
      <charset val="128"/>
    </font>
    <font>
      <sz val="14"/>
      <name val="Meiryo UI"/>
      <family val="3"/>
      <charset val="128"/>
    </font>
    <font>
      <sz val="18"/>
      <name val="Meiryo UI"/>
      <family val="3"/>
      <charset val="128"/>
    </font>
    <font>
      <sz val="16"/>
      <name val="Meiryo UI"/>
      <family val="3"/>
      <charset val="128"/>
    </font>
    <font>
      <b/>
      <sz val="11"/>
      <name val="Meiryo UI"/>
      <family val="3"/>
      <charset val="128"/>
    </font>
    <font>
      <b/>
      <sz val="20"/>
      <name val="Meiryo UI"/>
      <family val="3"/>
      <charset val="128"/>
    </font>
    <font>
      <sz val="6"/>
      <name val="明朝"/>
      <family val="1"/>
      <charset val="128"/>
    </font>
    <font>
      <b/>
      <sz val="48"/>
      <name val="Meiryo UI"/>
      <family val="3"/>
      <charset val="128"/>
    </font>
    <font>
      <u/>
      <sz val="22"/>
      <name val="Meiryo UI"/>
      <family val="3"/>
      <charset val="128"/>
    </font>
    <font>
      <b/>
      <sz val="16"/>
      <name val="Meiryo UI"/>
      <family val="3"/>
      <charset val="128"/>
    </font>
    <font>
      <sz val="12"/>
      <color rgb="FF000000"/>
      <name val="Meiryo UI"/>
      <family val="3"/>
      <charset val="128"/>
    </font>
    <font>
      <sz val="18"/>
      <color rgb="FF000000"/>
      <name val="Meiryo UI"/>
      <family val="3"/>
      <charset val="128"/>
    </font>
    <font>
      <sz val="20"/>
      <color rgb="FF000000"/>
      <name val="Meiryo UI"/>
      <family val="3"/>
      <charset val="128"/>
    </font>
    <font>
      <sz val="11"/>
      <color rgb="FF000000"/>
      <name val="Meiryo UI"/>
      <family val="3"/>
      <charset val="128"/>
    </font>
    <font>
      <sz val="16"/>
      <color rgb="FF000000"/>
      <name val="Meiryo UI"/>
      <family val="3"/>
      <charset val="128"/>
    </font>
    <font>
      <sz val="28"/>
      <color rgb="FF000000"/>
      <name val="Meiryo UI"/>
      <family val="3"/>
      <charset val="128"/>
    </font>
    <font>
      <sz val="14"/>
      <color rgb="FF000000"/>
      <name val="Meiryo UI"/>
      <family val="3"/>
      <charset val="128"/>
    </font>
    <font>
      <b/>
      <sz val="16"/>
      <color rgb="FF000000"/>
      <name val="Meiryo UI"/>
      <family val="3"/>
      <charset val="128"/>
    </font>
    <font>
      <b/>
      <sz val="11"/>
      <color rgb="FF000000"/>
      <name val="Meiryo UI"/>
      <family val="3"/>
      <charset val="128"/>
    </font>
    <font>
      <sz val="11"/>
      <name val="明朝"/>
      <family val="1"/>
      <charset val="128"/>
    </font>
    <font>
      <sz val="18"/>
      <color rgb="FFFF0000"/>
      <name val="Meiryo UI"/>
      <family val="3"/>
      <charset val="128"/>
    </font>
    <font>
      <u/>
      <sz val="20"/>
      <color theme="1"/>
      <name val="Meiryo UI"/>
      <family val="3"/>
      <charset val="128"/>
    </font>
    <font>
      <sz val="11"/>
      <color rgb="FFFF0000"/>
      <name val="Meiryo UI"/>
      <family val="3"/>
      <charset val="128"/>
    </font>
    <font>
      <b/>
      <sz val="26"/>
      <name val="Meiryo UI"/>
      <family val="3"/>
      <charset val="128"/>
    </font>
    <font>
      <b/>
      <sz val="28"/>
      <color rgb="FFFF0000"/>
      <name val="Meiryo UI"/>
      <family val="3"/>
      <charset val="128"/>
    </font>
    <font>
      <b/>
      <sz val="20"/>
      <color theme="0"/>
      <name val="Meiryo UI"/>
      <family val="3"/>
      <charset val="128"/>
    </font>
    <font>
      <sz val="22"/>
      <name val="Meiryo UI"/>
      <family val="3"/>
      <charset val="128"/>
    </font>
    <font>
      <sz val="18"/>
      <color theme="1"/>
      <name val="Meiryo UI"/>
      <family val="3"/>
      <charset val="128"/>
    </font>
    <font>
      <sz val="26"/>
      <color theme="1"/>
      <name val="Meiryo UI"/>
      <family val="3"/>
      <charset val="128"/>
    </font>
    <font>
      <sz val="28"/>
      <name val="Meiryo UI"/>
      <family val="3"/>
      <charset val="128"/>
    </font>
    <font>
      <sz val="36"/>
      <color theme="1"/>
      <name val="Meiryo UI"/>
      <family val="3"/>
      <charset val="128"/>
    </font>
    <font>
      <sz val="28"/>
      <color theme="1"/>
      <name val="Meiryo UI"/>
      <family val="3"/>
      <charset val="128"/>
    </font>
    <font>
      <sz val="11"/>
      <color theme="0" tint="-0.249977111117893"/>
      <name val="Meiryo UI"/>
      <family val="3"/>
      <charset val="128"/>
    </font>
    <font>
      <b/>
      <sz val="11"/>
      <color rgb="FFFF0000"/>
      <name val="Meiryo UI"/>
      <family val="3"/>
      <charset val="128"/>
    </font>
    <font>
      <b/>
      <u/>
      <sz val="11"/>
      <color rgb="FFFF0000"/>
      <name val="Meiryo UI"/>
      <family val="3"/>
      <charset val="128"/>
    </font>
    <font>
      <sz val="14"/>
      <color theme="0"/>
      <name val="Meiryo UI"/>
      <family val="3"/>
      <charset val="128"/>
    </font>
    <font>
      <sz val="16"/>
      <color rgb="FFFF0000"/>
      <name val="Meiryo UI"/>
      <family val="3"/>
      <charset val="128"/>
    </font>
    <font>
      <b/>
      <sz val="28"/>
      <name val="Meiryo UI"/>
      <family val="3"/>
      <charset val="128"/>
    </font>
    <font>
      <sz val="36"/>
      <name val="Meiryo UI"/>
      <family val="3"/>
      <charset val="128"/>
    </font>
    <font>
      <sz val="20"/>
      <color theme="1"/>
      <name val="Meiryo UI"/>
      <family val="3"/>
      <charset val="128"/>
    </font>
    <font>
      <b/>
      <sz val="24"/>
      <color theme="1"/>
      <name val="Meiryo UI"/>
      <family val="3"/>
      <charset val="128"/>
    </font>
    <font>
      <u/>
      <sz val="11"/>
      <color theme="10"/>
      <name val="ＭＳ Ｐゴシック"/>
      <family val="2"/>
      <charset val="128"/>
      <scheme val="minor"/>
    </font>
    <font>
      <sz val="24"/>
      <name val="Meiryo UI"/>
      <family val="3"/>
      <charset val="128"/>
    </font>
    <font>
      <b/>
      <sz val="18"/>
      <name val="Meiryo UI"/>
      <family val="3"/>
      <charset val="128"/>
    </font>
    <font>
      <u/>
      <sz val="11"/>
      <name val="Meiryo UI"/>
      <family val="3"/>
      <charset val="128"/>
    </font>
    <font>
      <u/>
      <sz val="11"/>
      <color rgb="FFFF0000"/>
      <name val="Meiryo UI"/>
      <family val="3"/>
      <charset val="128"/>
    </font>
    <font>
      <u/>
      <sz val="14"/>
      <name val="ＤＦＰ平成ゴシック体W5"/>
      <family val="1"/>
      <charset val="128"/>
    </font>
    <font>
      <u/>
      <sz val="11"/>
      <color rgb="FF0000FF"/>
      <name val="Meiryo UI"/>
      <family val="3"/>
      <charset val="128"/>
    </font>
    <font>
      <u val="double"/>
      <sz val="11"/>
      <name val="Meiryo UI"/>
      <family val="3"/>
      <charset val="128"/>
    </font>
    <font>
      <sz val="11"/>
      <color rgb="FF0000FF"/>
      <name val="Meiryo UI"/>
      <family val="3"/>
      <charset val="128"/>
    </font>
    <font>
      <sz val="26"/>
      <name val="Meiryo UI"/>
      <family val="3"/>
      <charset val="128"/>
    </font>
    <font>
      <sz val="11"/>
      <color theme="1"/>
      <name val="ＭＳ Ｐゴシック"/>
      <family val="2"/>
      <charset val="128"/>
      <scheme val="minor"/>
    </font>
    <font>
      <sz val="11"/>
      <name val="明朝"/>
      <charset val="128"/>
    </font>
    <font>
      <b/>
      <sz val="18"/>
      <color theme="1"/>
      <name val="Meiryo UI"/>
      <family val="3"/>
      <charset val="128"/>
    </font>
    <font>
      <sz val="11"/>
      <color theme="1"/>
      <name val="BIZ UDPゴシック"/>
      <family val="3"/>
      <charset val="128"/>
    </font>
    <font>
      <strike/>
      <sz val="11"/>
      <color theme="1"/>
      <name val="BIZ UDPゴシック"/>
      <family val="3"/>
      <charset val="128"/>
    </font>
    <font>
      <sz val="11"/>
      <color rgb="FFFF0000"/>
      <name val="BIZ UDPゴシック"/>
      <family val="3"/>
      <charset val="128"/>
    </font>
    <font>
      <sz val="9"/>
      <name val="Meiryo UI"/>
      <family val="3"/>
      <charset val="128"/>
    </font>
    <font>
      <b/>
      <sz val="20"/>
      <color theme="1"/>
      <name val="BIZ UDPゴシック"/>
      <family val="3"/>
      <charset val="128"/>
    </font>
    <font>
      <b/>
      <u/>
      <sz val="36"/>
      <color theme="1"/>
      <name val="Meiryo UI"/>
      <family val="3"/>
      <charset val="128"/>
    </font>
    <font>
      <b/>
      <sz val="26"/>
      <color rgb="FFFF0000"/>
      <name val="Meiryo UI"/>
      <family val="3"/>
      <charset val="128"/>
    </font>
    <font>
      <sz val="16"/>
      <color theme="1"/>
      <name val="Meiryo UI"/>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s>
  <borders count="143">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bottom style="thick">
        <color indexed="64"/>
      </bottom>
      <diagonal/>
    </border>
    <border>
      <left/>
      <right style="medium">
        <color indexed="64"/>
      </right>
      <top style="thin">
        <color indexed="64"/>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ck">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theme="1"/>
      </bottom>
      <diagonal/>
    </border>
    <border>
      <left style="thin">
        <color theme="1"/>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1"/>
      </left>
      <right/>
      <top/>
      <bottom style="medium">
        <color indexed="64"/>
      </bottom>
      <diagonal/>
    </border>
    <border>
      <left style="thin">
        <color theme="1"/>
      </left>
      <right/>
      <top style="thin">
        <color indexed="64"/>
      </top>
      <bottom/>
      <diagonal/>
    </border>
    <border>
      <left style="thin">
        <color theme="1"/>
      </left>
      <right/>
      <top/>
      <bottom style="thin">
        <color theme="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right style="medium">
        <color indexed="64"/>
      </right>
      <top style="thick">
        <color indexed="64"/>
      </top>
      <bottom style="thin">
        <color indexed="64"/>
      </bottom>
      <diagonal/>
    </border>
    <border>
      <left style="thick">
        <color indexed="64"/>
      </left>
      <right/>
      <top/>
      <bottom style="thin">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ck">
        <color indexed="64"/>
      </left>
      <right/>
      <top/>
      <bottom/>
      <diagonal/>
    </border>
    <border>
      <left style="medium">
        <color indexed="64"/>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thick">
        <color indexed="64"/>
      </left>
      <right/>
      <top style="thin">
        <color indexed="64"/>
      </top>
      <bottom style="thin">
        <color indexed="64"/>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thin">
        <color auto="1"/>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auto="1"/>
      </left>
      <right/>
      <top style="medium">
        <color indexed="64"/>
      </top>
      <bottom/>
      <diagonal/>
    </border>
    <border>
      <left style="medium">
        <color indexed="64"/>
      </left>
      <right style="medium">
        <color indexed="64"/>
      </right>
      <top style="thin">
        <color indexed="64"/>
      </top>
      <bottom style="thin">
        <color indexed="64"/>
      </bottom>
      <diagonal/>
    </border>
    <border diagonalDown="1">
      <left style="thin">
        <color auto="1"/>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9">
    <xf numFmtId="0" fontId="0" fillId="0" borderId="0">
      <alignment vertical="center"/>
    </xf>
    <xf numFmtId="0" fontId="2" fillId="0" borderId="0">
      <alignment vertical="center"/>
    </xf>
    <xf numFmtId="0" fontId="4" fillId="0" borderId="0"/>
    <xf numFmtId="0" fontId="4" fillId="0" borderId="0"/>
    <xf numFmtId="0" fontId="6" fillId="0" borderId="0"/>
    <xf numFmtId="0" fontId="4" fillId="0" borderId="0">
      <alignment vertical="center"/>
    </xf>
    <xf numFmtId="0" fontId="42" fillId="0" borderId="0"/>
    <xf numFmtId="0" fontId="4" fillId="0" borderId="0"/>
    <xf numFmtId="0" fontId="4" fillId="0" borderId="0"/>
    <xf numFmtId="0" fontId="64"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5" fillId="0" borderId="0"/>
    <xf numFmtId="0" fontId="2" fillId="0" borderId="0">
      <alignment vertical="center"/>
    </xf>
    <xf numFmtId="38" fontId="75" fillId="0" borderId="0" applyFont="0" applyFill="0" applyBorder="0" applyAlignment="0" applyProtection="0"/>
    <xf numFmtId="0" fontId="75" fillId="0" borderId="0"/>
    <xf numFmtId="0" fontId="2" fillId="0" borderId="0"/>
    <xf numFmtId="0" fontId="74" fillId="0" borderId="0">
      <alignment vertical="center"/>
    </xf>
  </cellStyleXfs>
  <cellXfs count="792">
    <xf numFmtId="0" fontId="0" fillId="0" borderId="0" xfId="0">
      <alignment vertical="center"/>
    </xf>
    <xf numFmtId="0" fontId="7" fillId="0" borderId="0" xfId="4" applyFont="1" applyAlignment="1">
      <alignment vertical="center"/>
    </xf>
    <xf numFmtId="0" fontId="7" fillId="0" borderId="0" xfId="4" applyFont="1" applyAlignment="1">
      <alignment vertical="top"/>
    </xf>
    <xf numFmtId="0" fontId="22" fillId="0" borderId="0" xfId="0" applyFont="1">
      <alignment vertical="center"/>
    </xf>
    <xf numFmtId="0" fontId="26" fillId="0" borderId="0" xfId="0" applyFont="1" applyAlignment="1">
      <alignment horizontal="center" vertical="center"/>
    </xf>
    <xf numFmtId="0" fontId="22" fillId="0" borderId="0" xfId="0" applyFont="1" applyAlignment="1">
      <alignment horizontal="center" vertical="center"/>
    </xf>
    <xf numFmtId="0" fontId="37" fillId="0" borderId="0" xfId="0" applyFont="1" applyAlignment="1">
      <alignment horizontal="center" vertical="center"/>
    </xf>
    <xf numFmtId="0" fontId="19" fillId="0" borderId="0" xfId="0" applyFont="1">
      <alignment vertical="center"/>
    </xf>
    <xf numFmtId="0" fontId="22" fillId="0" borderId="0" xfId="8" applyFont="1"/>
    <xf numFmtId="0" fontId="22" fillId="6" borderId="1" xfId="8" applyFont="1" applyFill="1" applyBorder="1"/>
    <xf numFmtId="0" fontId="22" fillId="6" borderId="39" xfId="8" applyFont="1" applyFill="1" applyBorder="1"/>
    <xf numFmtId="0" fontId="45" fillId="7" borderId="63" xfId="8" applyFont="1" applyFill="1" applyBorder="1"/>
    <xf numFmtId="0" fontId="22" fillId="5" borderId="63" xfId="8" applyFont="1" applyFill="1" applyBorder="1"/>
    <xf numFmtId="0" fontId="45" fillId="7" borderId="4" xfId="8" applyFont="1" applyFill="1" applyBorder="1"/>
    <xf numFmtId="0" fontId="22" fillId="6" borderId="32" xfId="8" applyFont="1" applyFill="1" applyBorder="1"/>
    <xf numFmtId="0" fontId="22" fillId="6" borderId="12" xfId="8" applyFont="1" applyFill="1" applyBorder="1"/>
    <xf numFmtId="0" fontId="22" fillId="5" borderId="4" xfId="8" applyFont="1" applyFill="1" applyBorder="1"/>
    <xf numFmtId="0" fontId="22" fillId="6" borderId="4" xfId="8" applyFont="1" applyFill="1" applyBorder="1"/>
    <xf numFmtId="0" fontId="45" fillId="7" borderId="12" xfId="8" applyFont="1" applyFill="1" applyBorder="1"/>
    <xf numFmtId="0" fontId="23" fillId="0" borderId="0" xfId="8" applyFont="1" applyAlignment="1">
      <alignment vertical="center" wrapText="1"/>
    </xf>
    <xf numFmtId="0" fontId="22" fillId="5" borderId="12" xfId="8" applyFont="1" applyFill="1" applyBorder="1"/>
    <xf numFmtId="0" fontId="22" fillId="0" borderId="0" xfId="8" applyFont="1" applyAlignment="1">
      <alignment vertical="center"/>
    </xf>
    <xf numFmtId="0" fontId="45" fillId="7" borderId="64" xfId="8" applyFont="1" applyFill="1" applyBorder="1"/>
    <xf numFmtId="0" fontId="22" fillId="6" borderId="65" xfId="8" applyFont="1" applyFill="1" applyBorder="1"/>
    <xf numFmtId="0" fontId="22" fillId="6" borderId="66" xfId="8" applyFont="1" applyFill="1" applyBorder="1"/>
    <xf numFmtId="0" fontId="22" fillId="5" borderId="64" xfId="8" applyFont="1" applyFill="1" applyBorder="1"/>
    <xf numFmtId="0" fontId="45" fillId="5" borderId="63" xfId="8" applyFont="1" applyFill="1" applyBorder="1"/>
    <xf numFmtId="0" fontId="45" fillId="5" borderId="4" xfId="8" applyFont="1" applyFill="1" applyBorder="1"/>
    <xf numFmtId="0" fontId="23" fillId="0" borderId="0" xfId="8" applyFont="1" applyAlignment="1">
      <alignment vertical="center"/>
    </xf>
    <xf numFmtId="0" fontId="45" fillId="5" borderId="12" xfId="8" applyFont="1" applyFill="1" applyBorder="1"/>
    <xf numFmtId="0" fontId="45" fillId="5" borderId="64" xfId="8" applyFont="1" applyFill="1" applyBorder="1"/>
    <xf numFmtId="0" fontId="22" fillId="0" borderId="0" xfId="8" applyFont="1" applyAlignment="1">
      <alignment vertical="center" wrapText="1"/>
    </xf>
    <xf numFmtId="0" fontId="22" fillId="7" borderId="63" xfId="8" applyFont="1" applyFill="1" applyBorder="1"/>
    <xf numFmtId="0" fontId="22" fillId="5" borderId="39" xfId="8" applyFont="1" applyFill="1" applyBorder="1"/>
    <xf numFmtId="0" fontId="22" fillId="7" borderId="39" xfId="8" applyFont="1" applyFill="1" applyBorder="1"/>
    <xf numFmtId="0" fontId="22" fillId="5" borderId="1" xfId="8" applyFont="1" applyFill="1" applyBorder="1"/>
    <xf numFmtId="0" fontId="22" fillId="7" borderId="64" xfId="8" applyFont="1" applyFill="1" applyBorder="1"/>
    <xf numFmtId="0" fontId="22" fillId="5" borderId="65" xfId="8" applyFont="1" applyFill="1" applyBorder="1"/>
    <xf numFmtId="0" fontId="22" fillId="7" borderId="65" xfId="8" applyFont="1" applyFill="1" applyBorder="1"/>
    <xf numFmtId="0" fontId="22" fillId="5" borderId="66" xfId="8" applyFont="1" applyFill="1" applyBorder="1"/>
    <xf numFmtId="0" fontId="22" fillId="0" borderId="0" xfId="8" applyFont="1" applyAlignment="1">
      <alignment horizontal="center" vertical="center"/>
    </xf>
    <xf numFmtId="0" fontId="25" fillId="0" borderId="0" xfId="0" applyFont="1" applyAlignment="1">
      <alignment horizontal="center" vertical="center"/>
    </xf>
    <xf numFmtId="0" fontId="37" fillId="0" borderId="21" xfId="1" applyFont="1" applyBorder="1" applyAlignment="1">
      <alignment horizontal="center" vertical="center" shrinkToFit="1"/>
    </xf>
    <xf numFmtId="0" fontId="9" fillId="0" borderId="0" xfId="4" applyFont="1" applyAlignment="1">
      <alignment horizontal="right" vertical="center"/>
    </xf>
    <xf numFmtId="31" fontId="7" fillId="0" borderId="0" xfId="4" applyNumberFormat="1" applyFont="1" applyAlignment="1">
      <alignment horizontal="right" vertical="center"/>
    </xf>
    <xf numFmtId="0" fontId="7" fillId="0" borderId="0" xfId="4" applyFont="1" applyAlignment="1">
      <alignment horizontal="right" vertical="center"/>
    </xf>
    <xf numFmtId="0" fontId="10" fillId="0" borderId="0" xfId="4" applyFont="1" applyAlignment="1">
      <alignment vertical="center"/>
    </xf>
    <xf numFmtId="0" fontId="11" fillId="0" borderId="0" xfId="4" applyFont="1" applyAlignment="1">
      <alignment vertical="center"/>
    </xf>
    <xf numFmtId="0" fontId="12" fillId="0" borderId="0" xfId="4" applyFont="1" applyAlignment="1">
      <alignment vertical="center"/>
    </xf>
    <xf numFmtId="0" fontId="7" fillId="0" borderId="0" xfId="4" applyFont="1" applyAlignment="1">
      <alignment vertical="top" wrapText="1" shrinkToFit="1"/>
    </xf>
    <xf numFmtId="0" fontId="13" fillId="0" borderId="0" xfId="4" applyFont="1" applyAlignment="1">
      <alignment vertical="center"/>
    </xf>
    <xf numFmtId="0" fontId="14" fillId="0" borderId="0" xfId="4" applyFont="1" applyAlignment="1">
      <alignment vertical="center"/>
    </xf>
    <xf numFmtId="0" fontId="7" fillId="0" borderId="0" xfId="4" applyFont="1" applyAlignment="1">
      <alignment vertical="center" wrapText="1"/>
    </xf>
    <xf numFmtId="0" fontId="7" fillId="0" borderId="0" xfId="4" applyFont="1" applyAlignment="1">
      <alignment vertical="top" wrapText="1"/>
    </xf>
    <xf numFmtId="0" fontId="16" fillId="0" borderId="0" xfId="4" applyFont="1" applyAlignment="1">
      <alignment vertical="center"/>
    </xf>
    <xf numFmtId="0" fontId="15" fillId="0" borderId="0" xfId="4" applyFont="1" applyAlignment="1">
      <alignment vertical="center"/>
    </xf>
    <xf numFmtId="0" fontId="16" fillId="0" borderId="0" xfId="4" applyFont="1" applyAlignment="1">
      <alignment vertical="center" shrinkToFit="1"/>
    </xf>
    <xf numFmtId="0" fontId="16" fillId="0" borderId="0" xfId="4" applyFont="1" applyAlignment="1">
      <alignment vertical="center" wrapText="1"/>
    </xf>
    <xf numFmtId="0" fontId="17" fillId="0" borderId="0" xfId="4" applyFont="1" applyAlignment="1">
      <alignment vertical="center" wrapText="1"/>
    </xf>
    <xf numFmtId="0" fontId="39" fillId="0" borderId="32" xfId="0" applyFont="1" applyBorder="1" applyAlignment="1">
      <alignment horizontal="center" vertical="center"/>
    </xf>
    <xf numFmtId="0" fontId="39" fillId="0" borderId="32" xfId="2" applyFont="1" applyBorder="1" applyAlignment="1">
      <alignment horizontal="center" vertical="center"/>
    </xf>
    <xf numFmtId="0" fontId="51" fillId="9" borderId="0" xfId="0" applyFont="1" applyFill="1" applyAlignment="1">
      <alignment horizontal="center" vertical="center"/>
    </xf>
    <xf numFmtId="0" fontId="51" fillId="9" borderId="0" xfId="0" applyFont="1" applyFill="1" applyAlignment="1">
      <alignment horizontal="center" vertical="center" textRotation="255"/>
    </xf>
    <xf numFmtId="0" fontId="24" fillId="0" borderId="0" xfId="3" applyFont="1" applyAlignment="1">
      <alignment horizontal="center" vertical="center"/>
    </xf>
    <xf numFmtId="0" fontId="24" fillId="0" borderId="0" xfId="3" applyFont="1" applyAlignment="1">
      <alignment vertical="center"/>
    </xf>
    <xf numFmtId="0" fontId="24" fillId="0" borderId="0" xfId="1" applyFont="1" applyAlignment="1">
      <alignment horizontal="center" vertical="center"/>
    </xf>
    <xf numFmtId="0" fontId="22" fillId="0" borderId="0" xfId="3" applyFont="1" applyAlignment="1">
      <alignment horizontal="center" vertical="center"/>
    </xf>
    <xf numFmtId="0" fontId="22" fillId="0" borderId="0" xfId="3" applyFont="1" applyAlignment="1">
      <alignment vertical="center"/>
    </xf>
    <xf numFmtId="0" fontId="26" fillId="0" borderId="5" xfId="3" applyFont="1" applyBorder="1" applyAlignment="1">
      <alignment horizontal="distributed" vertical="center"/>
    </xf>
    <xf numFmtId="0" fontId="26" fillId="0" borderId="6" xfId="3" applyFont="1" applyBorder="1" applyAlignment="1">
      <alignment horizontal="distributed" vertical="center"/>
    </xf>
    <xf numFmtId="0" fontId="26" fillId="0" borderId="15" xfId="3" applyFont="1" applyBorder="1" applyAlignment="1">
      <alignment horizontal="distributed" vertical="center"/>
    </xf>
    <xf numFmtId="0" fontId="22" fillId="0" borderId="0" xfId="3" applyFont="1"/>
    <xf numFmtId="0" fontId="26" fillId="0" borderId="0" xfId="0" applyFont="1" applyAlignment="1">
      <alignment horizontal="center"/>
    </xf>
    <xf numFmtId="0" fontId="26" fillId="0" borderId="0" xfId="0" applyFont="1" applyAlignment="1"/>
    <xf numFmtId="0" fontId="26" fillId="0" borderId="13" xfId="0" applyFont="1" applyBorder="1" applyAlignment="1">
      <alignment horizontal="center" vertical="center"/>
    </xf>
    <xf numFmtId="0" fontId="26" fillId="0" borderId="19" xfId="0" applyFont="1" applyBorder="1" applyAlignment="1">
      <alignment horizontal="center" vertical="center"/>
    </xf>
    <xf numFmtId="0" fontId="31" fillId="0" borderId="0" xfId="1" applyFont="1" applyAlignment="1"/>
    <xf numFmtId="0" fontId="26" fillId="3"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3" borderId="22" xfId="0" applyFont="1" applyFill="1" applyBorder="1" applyAlignment="1">
      <alignment horizontal="center" vertical="center" wrapText="1"/>
    </xf>
    <xf numFmtId="0" fontId="26" fillId="0" borderId="0" xfId="0" applyFont="1" applyAlignment="1">
      <alignment horizontal="center" vertical="center" wrapText="1"/>
    </xf>
    <xf numFmtId="0" fontId="26" fillId="0" borderId="3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176" fontId="39" fillId="0" borderId="52" xfId="0" applyNumberFormat="1" applyFont="1" applyBorder="1" applyAlignment="1">
      <alignment horizontal="center" vertical="center"/>
    </xf>
    <xf numFmtId="176" fontId="39" fillId="0" borderId="54" xfId="0" applyNumberFormat="1" applyFont="1" applyBorder="1" applyAlignment="1">
      <alignment horizontal="center" vertical="center"/>
    </xf>
    <xf numFmtId="20" fontId="39" fillId="0" borderId="56" xfId="1" applyNumberFormat="1" applyFont="1" applyBorder="1" applyAlignment="1">
      <alignment horizontal="center" vertical="center"/>
    </xf>
    <xf numFmtId="176" fontId="39" fillId="0" borderId="57" xfId="0" applyNumberFormat="1" applyFont="1" applyBorder="1" applyAlignment="1">
      <alignment horizontal="center" vertical="center"/>
    </xf>
    <xf numFmtId="176" fontId="39" fillId="0" borderId="59" xfId="0" applyNumberFormat="1" applyFont="1" applyBorder="1" applyAlignment="1">
      <alignment horizontal="center" vertical="center" shrinkToFit="1"/>
    </xf>
    <xf numFmtId="0" fontId="39" fillId="0" borderId="27" xfId="1" applyFont="1" applyBorder="1" applyAlignment="1">
      <alignment horizontal="center" vertical="center"/>
    </xf>
    <xf numFmtId="0" fontId="37" fillId="0" borderId="23" xfId="1" applyFont="1" applyBorder="1" applyAlignment="1">
      <alignment horizontal="left" vertical="center"/>
    </xf>
    <xf numFmtId="0" fontId="39" fillId="0" borderId="40" xfId="1" applyFont="1" applyBorder="1" applyAlignment="1">
      <alignment horizontal="center" vertical="center"/>
    </xf>
    <xf numFmtId="0" fontId="39" fillId="0" borderId="2" xfId="1" applyFont="1" applyBorder="1" applyAlignment="1">
      <alignment horizontal="center" vertical="center"/>
    </xf>
    <xf numFmtId="0" fontId="39" fillId="0" borderId="3" xfId="1" applyFont="1" applyBorder="1" applyAlignment="1">
      <alignment horizontal="center" vertical="center"/>
    </xf>
    <xf numFmtId="0" fontId="39" fillId="0" borderId="22" xfId="1" applyFont="1" applyBorder="1" applyAlignment="1">
      <alignment horizontal="center" vertical="center"/>
    </xf>
    <xf numFmtId="176" fontId="39" fillId="0" borderId="61" xfId="0" applyNumberFormat="1" applyFont="1" applyBorder="1" applyAlignment="1">
      <alignment horizontal="center" vertical="center"/>
    </xf>
    <xf numFmtId="176" fontId="39" fillId="0" borderId="55" xfId="0" applyNumberFormat="1" applyFont="1" applyBorder="1" applyAlignment="1">
      <alignment horizontal="center" vertical="center" shrinkToFit="1"/>
    </xf>
    <xf numFmtId="0" fontId="39" fillId="0" borderId="32" xfId="1" applyFont="1" applyBorder="1" applyAlignment="1">
      <alignment horizontal="center" vertical="center"/>
    </xf>
    <xf numFmtId="0" fontId="39" fillId="0" borderId="6" xfId="1" applyFont="1" applyBorder="1" applyAlignment="1">
      <alignment horizontal="center" vertical="center"/>
    </xf>
    <xf numFmtId="0" fontId="39" fillId="0" borderId="7" xfId="1" applyFont="1" applyBorder="1" applyAlignment="1">
      <alignment horizontal="center" vertical="center"/>
    </xf>
    <xf numFmtId="176" fontId="39" fillId="0" borderId="50" xfId="0" applyNumberFormat="1" applyFont="1" applyBorder="1" applyAlignment="1">
      <alignment horizontal="center" vertical="center"/>
    </xf>
    <xf numFmtId="0" fontId="39" fillId="0" borderId="9" xfId="1" applyFont="1" applyBorder="1" applyAlignment="1">
      <alignment horizontal="center" vertical="center"/>
    </xf>
    <xf numFmtId="0" fontId="39" fillId="0" borderId="20" xfId="1" applyFont="1" applyBorder="1" applyAlignment="1">
      <alignment horizontal="center" vertical="center"/>
    </xf>
    <xf numFmtId="0" fontId="39" fillId="0" borderId="21" xfId="1" applyFont="1" applyBorder="1" applyAlignment="1">
      <alignment horizontal="center" vertical="center"/>
    </xf>
    <xf numFmtId="0" fontId="36" fillId="0" borderId="0" xfId="5" applyFont="1">
      <alignment vertical="center"/>
    </xf>
    <xf numFmtId="0" fontId="36" fillId="0" borderId="0" xfId="1" applyFont="1" applyAlignment="1">
      <alignment horizontal="left" vertical="center"/>
    </xf>
    <xf numFmtId="0" fontId="36" fillId="0" borderId="0" xfId="5" applyFont="1" applyAlignment="1">
      <alignment horizontal="center" vertical="center"/>
    </xf>
    <xf numFmtId="0" fontId="41" fillId="0" borderId="0" xfId="5" applyFont="1">
      <alignment vertical="center"/>
    </xf>
    <xf numFmtId="0" fontId="36" fillId="0" borderId="0" xfId="1" applyFont="1" applyAlignment="1">
      <alignment horizontal="center" vertical="center" shrinkToFit="1"/>
    </xf>
    <xf numFmtId="0" fontId="36" fillId="0" borderId="0" xfId="1" applyFont="1" applyAlignment="1">
      <alignment horizontal="center" vertical="center"/>
    </xf>
    <xf numFmtId="0" fontId="36" fillId="0" borderId="0" xfId="1" applyFont="1" applyAlignment="1">
      <alignment vertical="center" shrinkToFit="1"/>
    </xf>
    <xf numFmtId="0" fontId="55" fillId="0" borderId="0" xfId="0" applyFont="1" applyAlignment="1">
      <alignment horizontal="center" vertical="center" shrinkToFit="1"/>
    </xf>
    <xf numFmtId="176" fontId="55" fillId="0" borderId="0" xfId="0" applyNumberFormat="1" applyFont="1" applyAlignment="1">
      <alignment horizontal="center" vertical="center"/>
    </xf>
    <xf numFmtId="0" fontId="55" fillId="0" borderId="0" xfId="1" applyFont="1" applyAlignment="1">
      <alignment horizontal="center" vertical="center" shrinkToFit="1"/>
    </xf>
    <xf numFmtId="20" fontId="55" fillId="0" borderId="0" xfId="1" applyNumberFormat="1" applyFont="1" applyAlignment="1">
      <alignment horizontal="center" vertical="center" shrinkToFit="1"/>
    </xf>
    <xf numFmtId="0" fontId="37" fillId="0" borderId="60" xfId="1" applyFont="1" applyBorder="1" applyAlignment="1">
      <alignment horizontal="center" vertical="center" shrinkToFit="1"/>
    </xf>
    <xf numFmtId="0" fontId="37" fillId="0" borderId="32" xfId="1" applyFont="1" applyBorder="1" applyAlignment="1">
      <alignment horizontal="center" vertical="center" shrinkToFit="1"/>
    </xf>
    <xf numFmtId="0" fontId="37" fillId="0" borderId="4" xfId="1" applyFont="1" applyBorder="1" applyAlignment="1">
      <alignment horizontal="center" vertical="center" shrinkToFit="1"/>
    </xf>
    <xf numFmtId="0" fontId="37" fillId="0" borderId="19" xfId="1" applyFont="1" applyBorder="1" applyAlignment="1">
      <alignment horizontal="left" vertical="center"/>
    </xf>
    <xf numFmtId="177" fontId="21" fillId="0" borderId="0" xfId="3" applyNumberFormat="1" applyFont="1" applyAlignment="1">
      <alignment horizontal="right" vertical="center" shrinkToFit="1"/>
    </xf>
    <xf numFmtId="0" fontId="36" fillId="0" borderId="0" xfId="0" applyFont="1">
      <alignment vertical="center"/>
    </xf>
    <xf numFmtId="0" fontId="37" fillId="0" borderId="32" xfId="0" applyFont="1" applyBorder="1" applyAlignment="1">
      <alignment horizontal="center" vertical="center"/>
    </xf>
    <xf numFmtId="0" fontId="39" fillId="0" borderId="0" xfId="0" applyFont="1">
      <alignment vertical="center"/>
    </xf>
    <xf numFmtId="0" fontId="37" fillId="0" borderId="6" xfId="1" applyFont="1" applyBorder="1" applyAlignment="1">
      <alignment vertical="center" shrinkToFit="1"/>
    </xf>
    <xf numFmtId="0" fontId="39" fillId="0" borderId="7" xfId="1" applyFont="1" applyBorder="1" applyAlignment="1">
      <alignment horizontal="center" vertical="center" shrinkToFit="1"/>
    </xf>
    <xf numFmtId="0" fontId="37" fillId="0" borderId="5" xfId="1" applyFont="1" applyBorder="1" applyAlignment="1">
      <alignment horizontal="left" vertical="center"/>
    </xf>
    <xf numFmtId="0" fontId="39" fillId="0" borderId="11" xfId="1" applyFont="1" applyBorder="1" applyAlignment="1">
      <alignment horizontal="center" vertical="center" shrinkToFit="1"/>
    </xf>
    <xf numFmtId="0" fontId="39" fillId="0" borderId="6" xfId="1" applyFont="1" applyBorder="1" applyAlignment="1">
      <alignment horizontal="center" vertical="center" shrinkToFit="1"/>
    </xf>
    <xf numFmtId="0" fontId="37" fillId="0" borderId="5" xfId="1" applyFont="1" applyBorder="1">
      <alignment vertical="center"/>
    </xf>
    <xf numFmtId="0" fontId="43" fillId="0" borderId="0" xfId="1" applyFont="1" applyAlignment="1">
      <alignment vertical="center" wrapText="1" shrinkToFit="1"/>
    </xf>
    <xf numFmtId="176" fontId="39" fillId="0" borderId="88" xfId="0" applyNumberFormat="1" applyFont="1" applyBorder="1" applyAlignment="1">
      <alignment horizontal="center" vertical="center" shrinkToFit="1"/>
    </xf>
    <xf numFmtId="176" fontId="39" fillId="0" borderId="87" xfId="0" applyNumberFormat="1" applyFont="1" applyBorder="1" applyAlignment="1">
      <alignment horizontal="center" vertical="center"/>
    </xf>
    <xf numFmtId="0" fontId="40" fillId="0" borderId="0" xfId="5" applyFont="1">
      <alignment vertical="center"/>
    </xf>
    <xf numFmtId="0" fontId="36" fillId="0" borderId="0" xfId="1" applyFont="1">
      <alignment vertical="center"/>
    </xf>
    <xf numFmtId="0" fontId="20" fillId="9" borderId="0" xfId="0" applyFont="1" applyFill="1">
      <alignment vertical="center"/>
    </xf>
    <xf numFmtId="0" fontId="19" fillId="9" borderId="0" xfId="0" applyFont="1" applyFill="1">
      <alignment vertical="center"/>
    </xf>
    <xf numFmtId="0" fontId="19" fillId="9" borderId="10" xfId="0" applyFont="1" applyFill="1" applyBorder="1">
      <alignment vertical="center"/>
    </xf>
    <xf numFmtId="0" fontId="51" fillId="9" borderId="0" xfId="0" applyFont="1" applyFill="1">
      <alignment vertical="center"/>
    </xf>
    <xf numFmtId="0" fontId="50" fillId="9" borderId="0" xfId="0" applyFont="1" applyFill="1" applyAlignment="1">
      <alignment horizontal="center" vertical="center"/>
    </xf>
    <xf numFmtId="0" fontId="24" fillId="0" borderId="0" xfId="0" applyFont="1">
      <alignment vertical="center"/>
    </xf>
    <xf numFmtId="0" fontId="24" fillId="0" borderId="0" xfId="1" applyFont="1">
      <alignment vertical="center"/>
    </xf>
    <xf numFmtId="0" fontId="26" fillId="0" borderId="0" xfId="3" applyFont="1" applyAlignment="1">
      <alignment horizontal="center" vertical="center"/>
    </xf>
    <xf numFmtId="20" fontId="39" fillId="0" borderId="0" xfId="0" applyNumberFormat="1" applyFont="1">
      <alignment vertical="center"/>
    </xf>
    <xf numFmtId="0" fontId="22" fillId="6" borderId="27" xfId="8" applyFont="1" applyFill="1" applyBorder="1"/>
    <xf numFmtId="0" fontId="45" fillId="6" borderId="63" xfId="8" applyFont="1" applyFill="1" applyBorder="1"/>
    <xf numFmtId="0" fontId="45" fillId="6" borderId="4" xfId="8" applyFont="1" applyFill="1" applyBorder="1"/>
    <xf numFmtId="0" fontId="45" fillId="6" borderId="12" xfId="8" applyFont="1" applyFill="1" applyBorder="1"/>
    <xf numFmtId="0" fontId="45" fillId="6" borderId="64" xfId="8" applyFont="1" applyFill="1" applyBorder="1"/>
    <xf numFmtId="0" fontId="45" fillId="6" borderId="23" xfId="8" applyFont="1" applyFill="1" applyBorder="1"/>
    <xf numFmtId="0" fontId="22" fillId="6" borderId="63" xfId="8" applyFont="1" applyFill="1" applyBorder="1"/>
    <xf numFmtId="0" fontId="21" fillId="0" borderId="0" xfId="8" applyFont="1" applyAlignment="1">
      <alignment vertical="center" wrapText="1"/>
    </xf>
    <xf numFmtId="0" fontId="21" fillId="0" borderId="0" xfId="8" applyFont="1" applyAlignment="1">
      <alignment vertical="center"/>
    </xf>
    <xf numFmtId="0" fontId="28" fillId="0" borderId="0" xfId="8" applyFont="1" applyAlignment="1">
      <alignment horizontal="center" vertical="center" wrapText="1"/>
    </xf>
    <xf numFmtId="0" fontId="22" fillId="6" borderId="15" xfId="8" applyFont="1" applyFill="1" applyBorder="1"/>
    <xf numFmtId="0" fontId="22" fillId="6" borderId="90" xfId="8" applyFont="1" applyFill="1" applyBorder="1"/>
    <xf numFmtId="0" fontId="22" fillId="6" borderId="91" xfId="8" applyFont="1" applyFill="1" applyBorder="1"/>
    <xf numFmtId="0" fontId="49" fillId="0" borderId="0" xfId="8" applyFont="1" applyAlignment="1">
      <alignment vertical="center"/>
    </xf>
    <xf numFmtId="0" fontId="44" fillId="0" borderId="0" xfId="0" applyFont="1">
      <alignment vertical="center"/>
    </xf>
    <xf numFmtId="0" fontId="19" fillId="0" borderId="32" xfId="0" applyFont="1" applyBorder="1" applyAlignment="1">
      <alignment horizontal="center" vertical="center" shrinkToFit="1"/>
    </xf>
    <xf numFmtId="0" fontId="19" fillId="0" borderId="0" xfId="0" applyFont="1" applyAlignment="1">
      <alignment vertical="center" shrinkToFit="1"/>
    </xf>
    <xf numFmtId="0" fontId="19" fillId="0" borderId="32" xfId="0" applyFont="1" applyBorder="1" applyAlignment="1">
      <alignment vertical="center" shrinkToFit="1"/>
    </xf>
    <xf numFmtId="49" fontId="19" fillId="0" borderId="32" xfId="0" applyNumberFormat="1" applyFont="1" applyBorder="1" applyAlignment="1">
      <alignment horizontal="center" vertical="center" shrinkToFit="1"/>
    </xf>
    <xf numFmtId="20" fontId="19" fillId="0" borderId="32" xfId="0" applyNumberFormat="1" applyFont="1" applyBorder="1" applyAlignment="1">
      <alignment horizontal="center" vertical="center" shrinkToFit="1"/>
    </xf>
    <xf numFmtId="20" fontId="19" fillId="0" borderId="0" xfId="0" applyNumberFormat="1" applyFont="1" applyAlignment="1">
      <alignment vertical="center" shrinkToFit="1"/>
    </xf>
    <xf numFmtId="49" fontId="19" fillId="5" borderId="32" xfId="0" applyNumberFormat="1" applyFont="1" applyFill="1" applyBorder="1" applyAlignment="1">
      <alignment horizontal="center" vertical="center" shrinkToFit="1"/>
    </xf>
    <xf numFmtId="0" fontId="56" fillId="0" borderId="0" xfId="0" applyFont="1">
      <alignment vertical="center"/>
    </xf>
    <xf numFmtId="0" fontId="57" fillId="0" borderId="0" xfId="0" applyFont="1">
      <alignment vertical="center"/>
    </xf>
    <xf numFmtId="176" fontId="58" fillId="0" borderId="55" xfId="0" applyNumberFormat="1" applyFont="1" applyBorder="1" applyAlignment="1">
      <alignment horizontal="center" vertical="center" shrinkToFit="1"/>
    </xf>
    <xf numFmtId="176" fontId="58" fillId="0" borderId="54" xfId="0" applyNumberFormat="1" applyFont="1" applyBorder="1" applyAlignment="1">
      <alignment horizontal="center" vertical="center"/>
    </xf>
    <xf numFmtId="176" fontId="39" fillId="10" borderId="53" xfId="0" applyNumberFormat="1" applyFont="1" applyFill="1" applyBorder="1" applyAlignment="1">
      <alignment horizontal="center" vertical="center" wrapText="1" shrinkToFit="1"/>
    </xf>
    <xf numFmtId="176" fontId="39" fillId="10" borderId="84" xfId="0" applyNumberFormat="1" applyFont="1" applyFill="1" applyBorder="1" applyAlignment="1">
      <alignment horizontal="center" vertical="center"/>
    </xf>
    <xf numFmtId="176" fontId="39" fillId="10" borderId="85" xfId="0" applyNumberFormat="1" applyFont="1" applyFill="1" applyBorder="1" applyAlignment="1">
      <alignment horizontal="center" vertical="center" wrapText="1" shrinkToFit="1"/>
    </xf>
    <xf numFmtId="176" fontId="39" fillId="10" borderId="52" xfId="0" applyNumberFormat="1" applyFont="1" applyFill="1" applyBorder="1" applyAlignment="1">
      <alignment horizontal="center" vertical="center"/>
    </xf>
    <xf numFmtId="0" fontId="33" fillId="10" borderId="58" xfId="1" applyFont="1" applyFill="1" applyBorder="1" applyAlignment="1">
      <alignment horizontal="center" vertical="center" shrinkToFit="1"/>
    </xf>
    <xf numFmtId="0" fontId="33" fillId="10" borderId="51" xfId="1" applyFont="1" applyFill="1" applyBorder="1" applyAlignment="1">
      <alignment horizontal="center" vertical="center"/>
    </xf>
    <xf numFmtId="20" fontId="39" fillId="10" borderId="47" xfId="1" applyNumberFormat="1" applyFont="1" applyFill="1" applyBorder="1" applyAlignment="1">
      <alignment horizontal="center" vertical="center"/>
    </xf>
    <xf numFmtId="176" fontId="39" fillId="10" borderId="54" xfId="0" applyNumberFormat="1" applyFont="1" applyFill="1" applyBorder="1" applyAlignment="1">
      <alignment horizontal="center" vertical="center"/>
    </xf>
    <xf numFmtId="20" fontId="39" fillId="10" borderId="55" xfId="1" applyNumberFormat="1" applyFont="1" applyFill="1" applyBorder="1" applyAlignment="1">
      <alignment horizontal="center" vertical="center"/>
    </xf>
    <xf numFmtId="20" fontId="39" fillId="10" borderId="56" xfId="1" applyNumberFormat="1" applyFont="1" applyFill="1" applyBorder="1" applyAlignment="1">
      <alignment horizontal="center" vertical="center"/>
    </xf>
    <xf numFmtId="176" fontId="39" fillId="10" borderId="87" xfId="0" applyNumberFormat="1" applyFont="1" applyFill="1" applyBorder="1" applyAlignment="1">
      <alignment horizontal="center" vertical="center"/>
    </xf>
    <xf numFmtId="20" fontId="39" fillId="4" borderId="89" xfId="1" applyNumberFormat="1" applyFont="1" applyFill="1" applyBorder="1" applyAlignment="1">
      <alignment horizontal="center" vertical="center"/>
    </xf>
    <xf numFmtId="176" fontId="39" fillId="4" borderId="52" xfId="0" applyNumberFormat="1" applyFont="1" applyFill="1" applyBorder="1" applyAlignment="1">
      <alignment horizontal="center" vertical="center"/>
    </xf>
    <xf numFmtId="20" fontId="39" fillId="4" borderId="53" xfId="1" applyNumberFormat="1" applyFont="1" applyFill="1" applyBorder="1" applyAlignment="1">
      <alignment horizontal="center" vertical="center"/>
    </xf>
    <xf numFmtId="176" fontId="39" fillId="4" borderId="54" xfId="0" applyNumberFormat="1" applyFont="1" applyFill="1" applyBorder="1" applyAlignment="1">
      <alignment horizontal="center" vertical="center"/>
    </xf>
    <xf numFmtId="0" fontId="19" fillId="9" borderId="17" xfId="0" applyFont="1" applyFill="1" applyBorder="1" applyAlignment="1">
      <alignment horizontal="center" vertical="center"/>
    </xf>
    <xf numFmtId="0" fontId="19" fillId="9" borderId="0" xfId="0" applyFont="1" applyFill="1" applyAlignment="1">
      <alignment horizontal="center" vertical="center"/>
    </xf>
    <xf numFmtId="0" fontId="19" fillId="9" borderId="37" xfId="0" applyFont="1" applyFill="1" applyBorder="1" applyAlignment="1">
      <alignment horizontal="center" vertical="center"/>
    </xf>
    <xf numFmtId="0" fontId="19" fillId="9" borderId="10" xfId="0" applyFont="1" applyFill="1" applyBorder="1" applyAlignment="1">
      <alignment horizontal="center" vertical="center"/>
    </xf>
    <xf numFmtId="0" fontId="26" fillId="0" borderId="25" xfId="0" applyFont="1" applyBorder="1" applyAlignment="1">
      <alignment horizontal="center" vertical="center"/>
    </xf>
    <xf numFmtId="0" fontId="26" fillId="0" borderId="9" xfId="0" applyFont="1" applyBorder="1" applyAlignment="1">
      <alignment horizontal="center" vertical="center"/>
    </xf>
    <xf numFmtId="0" fontId="21" fillId="0" borderId="6" xfId="0" applyFont="1" applyBorder="1" applyAlignment="1">
      <alignment horizontal="center" vertical="center"/>
    </xf>
    <xf numFmtId="0" fontId="59" fillId="0" borderId="0" xfId="0" applyFont="1" applyAlignment="1">
      <alignment horizontal="center" vertical="center"/>
    </xf>
    <xf numFmtId="20" fontId="37" fillId="0" borderId="0" xfId="0" applyNumberFormat="1" applyFont="1" applyAlignment="1">
      <alignment horizontal="center" vertical="center"/>
    </xf>
    <xf numFmtId="0" fontId="39" fillId="0" borderId="0" xfId="1" applyFont="1" applyAlignment="1">
      <alignment horizontal="center" vertical="center"/>
    </xf>
    <xf numFmtId="0" fontId="37" fillId="0" borderId="0" xfId="1" applyFont="1" applyAlignment="1">
      <alignment horizontal="center" vertical="center" shrinkToFit="1"/>
    </xf>
    <xf numFmtId="0" fontId="60" fillId="9" borderId="0" xfId="0" applyFont="1" applyFill="1" applyAlignment="1">
      <alignment horizontal="center" vertical="center"/>
    </xf>
    <xf numFmtId="0" fontId="0" fillId="0" borderId="0" xfId="0" applyAlignment="1"/>
    <xf numFmtId="0" fontId="19" fillId="9" borderId="18" xfId="0" applyFont="1" applyFill="1" applyBorder="1">
      <alignment vertical="center"/>
    </xf>
    <xf numFmtId="0" fontId="19" fillId="9" borderId="16" xfId="0" applyFont="1" applyFill="1" applyBorder="1">
      <alignment vertical="center"/>
    </xf>
    <xf numFmtId="0" fontId="19" fillId="9" borderId="17" xfId="0" applyFont="1" applyFill="1" applyBorder="1">
      <alignment vertical="center"/>
    </xf>
    <xf numFmtId="0" fontId="19" fillId="9" borderId="33" xfId="0" applyFont="1" applyFill="1" applyBorder="1">
      <alignment vertical="center"/>
    </xf>
    <xf numFmtId="0" fontId="19" fillId="9" borderId="37" xfId="0" applyFont="1" applyFill="1" applyBorder="1">
      <alignment vertical="center"/>
    </xf>
    <xf numFmtId="0" fontId="19" fillId="9" borderId="28" xfId="0" applyFont="1" applyFill="1" applyBorder="1">
      <alignment vertical="center"/>
    </xf>
    <xf numFmtId="0" fontId="19" fillId="9" borderId="38" xfId="0" applyFont="1" applyFill="1" applyBorder="1">
      <alignment vertical="center"/>
    </xf>
    <xf numFmtId="0" fontId="50" fillId="9" borderId="0" xfId="0" applyFont="1" applyFill="1">
      <alignment vertical="center"/>
    </xf>
    <xf numFmtId="0" fontId="19" fillId="9" borderId="9" xfId="0" applyFont="1" applyFill="1" applyBorder="1" applyAlignment="1">
      <alignment horizontal="center" vertical="center"/>
    </xf>
    <xf numFmtId="0" fontId="19" fillId="9" borderId="20" xfId="0" applyFont="1" applyFill="1" applyBorder="1" applyAlignment="1">
      <alignment horizontal="center" vertical="center"/>
    </xf>
    <xf numFmtId="0" fontId="52" fillId="9" borderId="0" xfId="0" applyFont="1" applyFill="1">
      <alignment vertical="center"/>
    </xf>
    <xf numFmtId="0" fontId="22" fillId="9" borderId="0" xfId="0" applyFont="1" applyFill="1" applyAlignment="1">
      <alignment horizontal="center" vertical="center"/>
    </xf>
    <xf numFmtId="0" fontId="19" fillId="9" borderId="21" xfId="0" applyFont="1" applyFill="1" applyBorder="1" applyAlignment="1">
      <alignment horizontal="center" vertical="center"/>
    </xf>
    <xf numFmtId="0" fontId="20" fillId="9" borderId="0" xfId="0" applyFont="1" applyFill="1" applyAlignment="1">
      <alignment horizontal="center" vertical="center"/>
    </xf>
    <xf numFmtId="0" fontId="19" fillId="9" borderId="92" xfId="0" applyFont="1" applyFill="1" applyBorder="1" applyAlignment="1">
      <alignment horizontal="center" vertical="center"/>
    </xf>
    <xf numFmtId="0" fontId="19" fillId="9" borderId="36"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93" xfId="0" applyFont="1" applyFill="1" applyBorder="1" applyAlignment="1">
      <alignment horizontal="center" vertical="center"/>
    </xf>
    <xf numFmtId="0" fontId="19" fillId="9" borderId="94" xfId="0" applyFont="1" applyFill="1" applyBorder="1" applyAlignment="1">
      <alignment horizontal="center" vertical="center"/>
    </xf>
    <xf numFmtId="0" fontId="19" fillId="9" borderId="95" xfId="0" applyFont="1" applyFill="1" applyBorder="1" applyAlignment="1">
      <alignment horizontal="center" vertical="center"/>
    </xf>
    <xf numFmtId="0" fontId="19" fillId="9" borderId="96" xfId="0" applyFont="1" applyFill="1" applyBorder="1" applyAlignment="1">
      <alignment horizontal="center" vertical="center"/>
    </xf>
    <xf numFmtId="0" fontId="61" fillId="9" borderId="0" xfId="0" applyFont="1" applyFill="1" applyAlignment="1">
      <alignment horizontal="center" vertical="center"/>
    </xf>
    <xf numFmtId="0" fontId="54" fillId="9" borderId="0" xfId="0" applyFont="1" applyFill="1" applyAlignment="1">
      <alignment horizontal="center" vertical="center" textRotation="255" wrapText="1"/>
    </xf>
    <xf numFmtId="0" fontId="53" fillId="9" borderId="0" xfId="0" applyFont="1" applyFill="1">
      <alignment vertical="center"/>
    </xf>
    <xf numFmtId="0" fontId="50" fillId="9" borderId="9" xfId="0" applyFont="1" applyFill="1" applyBorder="1" applyAlignment="1">
      <alignment horizontal="center" vertical="center"/>
    </xf>
    <xf numFmtId="0" fontId="50" fillId="9" borderId="9" xfId="0" applyFont="1" applyFill="1" applyBorder="1">
      <alignment vertical="center"/>
    </xf>
    <xf numFmtId="0" fontId="19" fillId="9" borderId="9" xfId="0" applyFont="1" applyFill="1" applyBorder="1">
      <alignment vertical="center"/>
    </xf>
    <xf numFmtId="0" fontId="53" fillId="9" borderId="0" xfId="0" applyFont="1" applyFill="1" applyAlignment="1">
      <alignment vertical="center" wrapText="1"/>
    </xf>
    <xf numFmtId="0" fontId="54" fillId="9" borderId="0" xfId="0" applyFont="1" applyFill="1">
      <alignment vertical="center"/>
    </xf>
    <xf numFmtId="0" fontId="19" fillId="9" borderId="13" xfId="0" applyFont="1" applyFill="1" applyBorder="1" applyAlignment="1">
      <alignment horizontal="center" vertical="center"/>
    </xf>
    <xf numFmtId="0" fontId="19" fillId="9" borderId="26" xfId="0" applyFont="1" applyFill="1" applyBorder="1" applyAlignment="1">
      <alignment horizontal="center" vertical="center"/>
    </xf>
    <xf numFmtId="0" fontId="19" fillId="9" borderId="22" xfId="0" applyFont="1" applyFill="1" applyBorder="1" applyAlignment="1">
      <alignment horizontal="center" vertical="center"/>
    </xf>
    <xf numFmtId="0" fontId="19" fillId="9" borderId="97" xfId="0" applyFont="1" applyFill="1" applyBorder="1" applyAlignment="1">
      <alignment horizontal="center" vertical="center"/>
    </xf>
    <xf numFmtId="0" fontId="19" fillId="9" borderId="98" xfId="0" applyFont="1" applyFill="1" applyBorder="1" applyAlignment="1">
      <alignment horizontal="center" vertical="center"/>
    </xf>
    <xf numFmtId="0" fontId="37" fillId="0" borderId="0" xfId="1" applyFont="1" applyAlignment="1">
      <alignment vertical="center" shrinkToFit="1"/>
    </xf>
    <xf numFmtId="0" fontId="30" fillId="0" borderId="0" xfId="8" applyFont="1" applyAlignment="1">
      <alignment vertical="center"/>
    </xf>
    <xf numFmtId="0" fontId="54" fillId="9" borderId="0" xfId="0" applyFont="1" applyFill="1" applyAlignment="1">
      <alignment vertical="center" textRotation="255" wrapText="1"/>
    </xf>
    <xf numFmtId="0" fontId="62" fillId="9" borderId="0" xfId="0" applyFont="1" applyFill="1" applyAlignment="1">
      <alignment horizontal="center" vertical="center"/>
    </xf>
    <xf numFmtId="0" fontId="62" fillId="9" borderId="0" xfId="0" applyFont="1" applyFill="1">
      <alignment vertical="center"/>
    </xf>
    <xf numFmtId="0" fontId="63" fillId="9" borderId="0" xfId="0" applyFont="1" applyFill="1">
      <alignment vertical="center"/>
    </xf>
    <xf numFmtId="0" fontId="19" fillId="9" borderId="19" xfId="0" applyFont="1" applyFill="1" applyBorder="1" applyAlignment="1">
      <alignment horizontal="center" vertical="center"/>
    </xf>
    <xf numFmtId="0" fontId="21" fillId="9" borderId="6" xfId="8" applyFont="1" applyFill="1" applyBorder="1" applyAlignment="1">
      <alignment vertical="center" wrapText="1"/>
    </xf>
    <xf numFmtId="0" fontId="19" fillId="9" borderId="16" xfId="0" applyFont="1" applyFill="1" applyBorder="1" applyAlignment="1">
      <alignment horizontal="center" vertical="center"/>
    </xf>
    <xf numFmtId="0" fontId="19" fillId="9" borderId="38" xfId="0" applyFont="1" applyFill="1" applyBorder="1" applyAlignment="1">
      <alignment horizontal="center" vertical="center"/>
    </xf>
    <xf numFmtId="0" fontId="30" fillId="9" borderId="0" xfId="0" applyFont="1" applyFill="1">
      <alignment vertical="center"/>
    </xf>
    <xf numFmtId="0" fontId="30" fillId="9" borderId="10" xfId="0" applyFont="1" applyFill="1" applyBorder="1">
      <alignment vertical="center"/>
    </xf>
    <xf numFmtId="0" fontId="19" fillId="9" borderId="18" xfId="0" applyFont="1" applyFill="1" applyBorder="1" applyAlignment="1">
      <alignment horizontal="center" vertical="center"/>
    </xf>
    <xf numFmtId="0" fontId="30" fillId="0" borderId="0" xfId="0" applyFont="1">
      <alignment vertical="center"/>
    </xf>
    <xf numFmtId="0" fontId="30" fillId="0" borderId="34" xfId="0" applyFont="1" applyBorder="1">
      <alignment vertical="center"/>
    </xf>
    <xf numFmtId="0" fontId="64" fillId="0" borderId="0" xfId="9" applyFill="1" applyBorder="1" applyAlignment="1">
      <alignment vertical="center" wrapText="1"/>
    </xf>
    <xf numFmtId="56" fontId="25" fillId="0" borderId="0" xfId="0" applyNumberFormat="1" applyFont="1">
      <alignment vertical="center"/>
    </xf>
    <xf numFmtId="0" fontId="25" fillId="0" borderId="0" xfId="0" applyFont="1">
      <alignment vertical="center"/>
    </xf>
    <xf numFmtId="0" fontId="24" fillId="0" borderId="0" xfId="0" applyFont="1" applyAlignment="1">
      <alignment horizontal="center" vertical="center"/>
    </xf>
    <xf numFmtId="0" fontId="21" fillId="0" borderId="0" xfId="0" applyFont="1" applyAlignment="1">
      <alignment horizontal="center" vertical="center"/>
    </xf>
    <xf numFmtId="176" fontId="22" fillId="0" borderId="0" xfId="0" applyNumberFormat="1" applyFont="1" applyAlignment="1">
      <alignment horizontal="center" vertical="center"/>
    </xf>
    <xf numFmtId="0" fontId="22" fillId="0" borderId="0" xfId="1" applyFont="1" applyAlignment="1">
      <alignment horizontal="center" vertical="center" shrinkToFit="1"/>
    </xf>
    <xf numFmtId="0" fontId="25" fillId="0" borderId="0" xfId="0" applyFont="1" applyAlignment="1">
      <alignment horizontal="center"/>
    </xf>
    <xf numFmtId="0" fontId="21" fillId="0" borderId="0" xfId="0" applyFont="1" applyAlignment="1">
      <alignment horizontal="center"/>
    </xf>
    <xf numFmtId="0" fontId="49" fillId="0" borderId="116" xfId="0" applyFont="1" applyBorder="1">
      <alignment vertical="center"/>
    </xf>
    <xf numFmtId="0" fontId="22" fillId="0" borderId="0" xfId="5" applyFont="1">
      <alignment vertical="center"/>
    </xf>
    <xf numFmtId="0" fontId="22" fillId="0" borderId="0" xfId="1" applyFont="1" applyAlignment="1">
      <alignment horizontal="left" vertical="center"/>
    </xf>
    <xf numFmtId="0" fontId="22" fillId="0" borderId="0" xfId="5" applyFont="1" applyAlignment="1">
      <alignment horizontal="center" vertical="center"/>
    </xf>
    <xf numFmtId="0" fontId="27" fillId="0" borderId="0" xfId="5" applyFont="1">
      <alignment vertical="center"/>
    </xf>
    <xf numFmtId="0" fontId="25" fillId="0" borderId="0" xfId="1" applyFont="1" applyAlignment="1">
      <alignment vertical="center" wrapText="1" shrinkToFit="1"/>
    </xf>
    <xf numFmtId="0" fontId="22" fillId="0" borderId="0" xfId="1" applyFont="1" applyAlignment="1">
      <alignment horizontal="center" vertical="center"/>
    </xf>
    <xf numFmtId="0" fontId="22" fillId="0" borderId="0" xfId="1" applyFont="1">
      <alignment vertical="center"/>
    </xf>
    <xf numFmtId="0" fontId="22" fillId="0" borderId="0" xfId="1" applyFont="1" applyAlignment="1">
      <alignment vertical="center" shrinkToFit="1"/>
    </xf>
    <xf numFmtId="0" fontId="25" fillId="0" borderId="0" xfId="1" applyFont="1" applyAlignment="1">
      <alignment horizontal="center" vertical="center" wrapText="1" shrinkToFit="1"/>
    </xf>
    <xf numFmtId="0" fontId="66" fillId="0" borderId="0" xfId="0" applyFont="1" applyAlignment="1">
      <alignment horizontal="center" vertical="center"/>
    </xf>
    <xf numFmtId="0" fontId="16" fillId="0" borderId="0" xfId="0" applyFont="1" applyAlignment="1"/>
    <xf numFmtId="0" fontId="45" fillId="0" borderId="0" xfId="0" applyFont="1" applyAlignment="1">
      <alignment vertical="top"/>
    </xf>
    <xf numFmtId="0" fontId="22" fillId="0" borderId="0" xfId="0" applyFont="1" applyAlignment="1"/>
    <xf numFmtId="0" fontId="19" fillId="0" borderId="0" xfId="0" applyFont="1" applyAlignment="1"/>
    <xf numFmtId="0" fontId="22" fillId="0" borderId="0" xfId="0" applyFont="1" applyAlignment="1">
      <alignment horizontal="left" vertical="center"/>
    </xf>
    <xf numFmtId="0" fontId="71" fillId="0" borderId="0" xfId="0" applyFont="1" applyAlignment="1">
      <alignment horizontal="center"/>
    </xf>
    <xf numFmtId="0" fontId="16" fillId="0" borderId="0" xfId="0" quotePrefix="1" applyFont="1" applyAlignment="1"/>
    <xf numFmtId="0" fontId="72" fillId="0" borderId="0" xfId="0" applyFont="1" applyAlignment="1"/>
    <xf numFmtId="0" fontId="72" fillId="0" borderId="0" xfId="0" applyFont="1">
      <alignment vertical="center"/>
    </xf>
    <xf numFmtId="20" fontId="21" fillId="2" borderId="47" xfId="1" applyNumberFormat="1" applyFont="1" applyFill="1" applyBorder="1" applyAlignment="1">
      <alignment horizontal="center" vertical="center"/>
    </xf>
    <xf numFmtId="176" fontId="21" fillId="2" borderId="50" xfId="0" applyNumberFormat="1" applyFont="1" applyFill="1" applyBorder="1" applyAlignment="1">
      <alignment horizontal="center" vertical="center"/>
    </xf>
    <xf numFmtId="20" fontId="21" fillId="2" borderId="55" xfId="1" applyNumberFormat="1" applyFont="1" applyFill="1" applyBorder="1" applyAlignment="1">
      <alignment horizontal="center" vertical="center"/>
    </xf>
    <xf numFmtId="176" fontId="21" fillId="2" borderId="54" xfId="0" applyNumberFormat="1" applyFont="1" applyFill="1" applyBorder="1" applyAlignment="1">
      <alignment horizontal="center" vertical="center"/>
    </xf>
    <xf numFmtId="20" fontId="21" fillId="2" borderId="112" xfId="1" applyNumberFormat="1" applyFont="1" applyFill="1" applyBorder="1" applyAlignment="1">
      <alignment horizontal="center" vertical="center"/>
    </xf>
    <xf numFmtId="0" fontId="21" fillId="2" borderId="113" xfId="1" applyFont="1" applyFill="1" applyBorder="1">
      <alignment vertical="center"/>
    </xf>
    <xf numFmtId="0" fontId="21" fillId="2" borderId="51" xfId="1" applyFont="1" applyFill="1" applyBorder="1">
      <alignment vertical="center"/>
    </xf>
    <xf numFmtId="20" fontId="21" fillId="11" borderId="114" xfId="1" applyNumberFormat="1" applyFont="1" applyFill="1" applyBorder="1" applyAlignment="1">
      <alignment horizontal="center" vertical="center"/>
    </xf>
    <xf numFmtId="176" fontId="21" fillId="11" borderId="52" xfId="0" applyNumberFormat="1" applyFont="1" applyFill="1" applyBorder="1" applyAlignment="1">
      <alignment horizontal="center" vertical="center"/>
    </xf>
    <xf numFmtId="20" fontId="21" fillId="11" borderId="53" xfId="1" applyNumberFormat="1" applyFont="1" applyFill="1" applyBorder="1" applyAlignment="1">
      <alignment horizontal="center" vertical="center"/>
    </xf>
    <xf numFmtId="176" fontId="21" fillId="11" borderId="54" xfId="0" applyNumberFormat="1" applyFont="1" applyFill="1" applyBorder="1" applyAlignment="1">
      <alignment horizontal="center" vertical="center"/>
    </xf>
    <xf numFmtId="20" fontId="21" fillId="0" borderId="56" xfId="1" applyNumberFormat="1" applyFont="1" applyBorder="1" applyAlignment="1">
      <alignment horizontal="center" vertical="center"/>
    </xf>
    <xf numFmtId="176" fontId="21" fillId="0" borderId="57" xfId="0" applyNumberFormat="1" applyFont="1" applyBorder="1" applyAlignment="1">
      <alignment horizontal="center" vertical="center"/>
    </xf>
    <xf numFmtId="0" fontId="21" fillId="2" borderId="58" xfId="1" applyFont="1" applyFill="1" applyBorder="1" applyAlignment="1">
      <alignment horizontal="center" vertical="center" shrinkToFit="1"/>
    </xf>
    <xf numFmtId="0" fontId="21" fillId="2" borderId="51" xfId="1" applyFont="1" applyFill="1" applyBorder="1" applyAlignment="1">
      <alignment horizontal="center" vertical="center"/>
    </xf>
    <xf numFmtId="176" fontId="21" fillId="0" borderId="59" xfId="0" applyNumberFormat="1" applyFont="1" applyBorder="1" applyAlignment="1">
      <alignment horizontal="center" vertical="center" shrinkToFit="1"/>
    </xf>
    <xf numFmtId="176" fontId="21" fillId="0" borderId="61" xfId="0" applyNumberFormat="1" applyFont="1" applyBorder="1" applyAlignment="1">
      <alignment horizontal="center" vertical="center"/>
    </xf>
    <xf numFmtId="176" fontId="21" fillId="0" borderId="55" xfId="0" applyNumberFormat="1" applyFont="1" applyBorder="1" applyAlignment="1">
      <alignment horizontal="center" vertical="center" shrinkToFit="1"/>
    </xf>
    <xf numFmtId="176" fontId="21" fillId="0" borderId="50" xfId="0" applyNumberFormat="1" applyFont="1" applyBorder="1" applyAlignment="1">
      <alignment horizontal="center" vertical="center"/>
    </xf>
    <xf numFmtId="176" fontId="21" fillId="2" borderId="55" xfId="0" applyNumberFormat="1" applyFont="1" applyFill="1" applyBorder="1" applyAlignment="1">
      <alignment horizontal="center" vertical="center" wrapText="1" shrinkToFit="1"/>
    </xf>
    <xf numFmtId="176" fontId="21" fillId="2" borderId="50" xfId="0" applyNumberFormat="1" applyFont="1" applyFill="1" applyBorder="1" applyAlignment="1">
      <alignment horizontal="center" vertical="center" wrapText="1"/>
    </xf>
    <xf numFmtId="176" fontId="21" fillId="0" borderId="52" xfId="0" applyNumberFormat="1" applyFont="1" applyBorder="1" applyAlignment="1">
      <alignment horizontal="center" vertical="center"/>
    </xf>
    <xf numFmtId="176" fontId="21" fillId="0" borderId="121" xfId="0" applyNumberFormat="1" applyFont="1" applyBorder="1" applyAlignment="1">
      <alignment horizontal="center" vertical="center" shrinkToFit="1"/>
    </xf>
    <xf numFmtId="176" fontId="21" fillId="0" borderId="117" xfId="0" applyNumberFormat="1" applyFont="1" applyBorder="1" applyAlignment="1">
      <alignment horizontal="center" vertical="center"/>
    </xf>
    <xf numFmtId="0" fontId="28" fillId="0" borderId="0" xfId="5" applyFont="1">
      <alignment vertical="center"/>
    </xf>
    <xf numFmtId="0" fontId="50" fillId="0" borderId="0" xfId="0" applyFont="1" applyAlignment="1">
      <alignment horizontal="center" vertical="center" shrinkToFit="1"/>
    </xf>
    <xf numFmtId="176" fontId="50" fillId="0" borderId="0" xfId="0" applyNumberFormat="1" applyFont="1" applyAlignment="1">
      <alignment horizontal="center" vertical="center"/>
    </xf>
    <xf numFmtId="0" fontId="50" fillId="0" borderId="0" xfId="1" applyFont="1" applyAlignment="1">
      <alignment horizontal="center" vertical="center" shrinkToFit="1"/>
    </xf>
    <xf numFmtId="20" fontId="50" fillId="0" borderId="0" xfId="1" applyNumberFormat="1" applyFont="1" applyAlignment="1">
      <alignment horizontal="center" vertical="center" shrinkToFit="1"/>
    </xf>
    <xf numFmtId="0" fontId="50" fillId="0" borderId="0" xfId="1" applyFont="1" applyAlignment="1">
      <alignment vertical="center" shrinkToFit="1"/>
    </xf>
    <xf numFmtId="0" fontId="21" fillId="0" borderId="0" xfId="0" applyFont="1">
      <alignment vertical="center"/>
    </xf>
    <xf numFmtId="0" fontId="21" fillId="0" borderId="0" xfId="1" applyFont="1" applyAlignment="1">
      <alignment vertical="center" wrapText="1" shrinkToFit="1"/>
    </xf>
    <xf numFmtId="0" fontId="34" fillId="0" borderId="32" xfId="0" applyFont="1" applyBorder="1" applyAlignment="1">
      <alignment horizontal="left" vertical="center"/>
    </xf>
    <xf numFmtId="0" fontId="35" fillId="0" borderId="32" xfId="0" applyFont="1" applyBorder="1" applyAlignment="1">
      <alignment horizontal="left" vertical="center"/>
    </xf>
    <xf numFmtId="0" fontId="65" fillId="11" borderId="4" xfId="1" applyFont="1" applyFill="1" applyBorder="1" applyAlignment="1">
      <alignment horizontal="center" vertical="center" shrinkToFit="1"/>
    </xf>
    <xf numFmtId="0" fontId="65" fillId="11" borderId="5" xfId="5" applyFont="1" applyFill="1" applyBorder="1" applyAlignment="1">
      <alignment horizontal="center" vertical="center" shrinkToFit="1"/>
    </xf>
    <xf numFmtId="0" fontId="65" fillId="11" borderId="15" xfId="5" applyFont="1" applyFill="1" applyBorder="1" applyAlignment="1">
      <alignment horizontal="center" vertical="center" shrinkToFit="1"/>
    </xf>
    <xf numFmtId="0" fontId="73" fillId="11" borderId="5" xfId="1" applyFont="1" applyFill="1" applyBorder="1" applyAlignment="1">
      <alignment horizontal="left" vertical="center"/>
    </xf>
    <xf numFmtId="0" fontId="65" fillId="11" borderId="13" xfId="1" applyFont="1" applyFill="1" applyBorder="1" applyAlignment="1">
      <alignment horizontal="center" vertical="center" shrinkToFit="1"/>
    </xf>
    <xf numFmtId="0" fontId="65" fillId="11" borderId="25" xfId="1" applyFont="1" applyFill="1" applyBorder="1" applyAlignment="1">
      <alignment horizontal="center" vertical="center" shrinkToFit="1"/>
    </xf>
    <xf numFmtId="0" fontId="65" fillId="11" borderId="26" xfId="1" applyFont="1" applyFill="1" applyBorder="1" applyAlignment="1">
      <alignment horizontal="center" vertical="center" shrinkToFit="1"/>
    </xf>
    <xf numFmtId="0" fontId="65" fillId="11" borderId="6" xfId="5" applyFont="1" applyFill="1" applyBorder="1" applyAlignment="1">
      <alignment horizontal="center" vertical="center" shrinkToFit="1"/>
    </xf>
    <xf numFmtId="0" fontId="73" fillId="11" borderId="12" xfId="1" applyFont="1" applyFill="1" applyBorder="1" applyAlignment="1">
      <alignment horizontal="left" vertical="center"/>
    </xf>
    <xf numFmtId="0" fontId="65" fillId="11" borderId="5" xfId="1" applyFont="1" applyFill="1" applyBorder="1" applyAlignment="1">
      <alignment horizontal="center" vertical="center" shrinkToFit="1"/>
    </xf>
    <xf numFmtId="0" fontId="65" fillId="11" borderId="6" xfId="1" applyFont="1" applyFill="1" applyBorder="1" applyAlignment="1">
      <alignment horizontal="center" vertical="center" shrinkToFit="1"/>
    </xf>
    <xf numFmtId="0" fontId="65" fillId="11" borderId="15" xfId="1" applyFont="1" applyFill="1" applyBorder="1" applyAlignment="1">
      <alignment horizontal="center" vertical="center" shrinkToFit="1"/>
    </xf>
    <xf numFmtId="0" fontId="65" fillId="11" borderId="5" xfId="0" applyFont="1" applyFill="1" applyBorder="1">
      <alignment vertical="center"/>
    </xf>
    <xf numFmtId="0" fontId="65" fillId="11" borderId="12" xfId="0" applyFont="1" applyFill="1" applyBorder="1">
      <alignment vertical="center"/>
    </xf>
    <xf numFmtId="0" fontId="65" fillId="11" borderId="123" xfId="1" applyFont="1" applyFill="1" applyBorder="1" applyAlignment="1">
      <alignment horizontal="center" vertical="center" shrinkToFit="1"/>
    </xf>
    <xf numFmtId="0" fontId="65" fillId="11" borderId="8" xfId="1" applyFont="1" applyFill="1" applyBorder="1" applyAlignment="1">
      <alignment horizontal="center" vertical="center" shrinkToFit="1"/>
    </xf>
    <xf numFmtId="0" fontId="65" fillId="11" borderId="91" xfId="1" applyFont="1" applyFill="1" applyBorder="1" applyAlignment="1">
      <alignment horizontal="center" vertical="center" shrinkToFit="1"/>
    </xf>
    <xf numFmtId="0" fontId="37" fillId="0" borderId="32" xfId="0" applyFont="1" applyBorder="1" applyAlignment="1">
      <alignment horizontal="left" vertical="center"/>
    </xf>
    <xf numFmtId="0" fontId="26" fillId="0" borderId="32" xfId="0" applyFont="1" applyBorder="1" applyAlignment="1">
      <alignment horizontal="left" vertical="center"/>
    </xf>
    <xf numFmtId="0" fontId="37" fillId="0" borderId="6" xfId="0" applyFont="1" applyBorder="1" applyAlignment="1">
      <alignment horizontal="center" vertical="center"/>
    </xf>
    <xf numFmtId="0" fontId="37" fillId="0" borderId="6" xfId="0" applyFont="1" applyBorder="1" applyAlignment="1">
      <alignment horizontal="left" vertical="center"/>
    </xf>
    <xf numFmtId="0" fontId="49" fillId="11" borderId="4" xfId="1" applyFont="1" applyFill="1" applyBorder="1" applyAlignment="1">
      <alignment horizontal="center" vertical="center" wrapText="1" shrinkToFit="1"/>
    </xf>
    <xf numFmtId="0" fontId="65" fillId="12" borderId="60" xfId="1" applyFont="1" applyFill="1" applyBorder="1" applyAlignment="1">
      <alignment horizontal="center" vertical="center" shrinkToFit="1"/>
    </xf>
    <xf numFmtId="0" fontId="65" fillId="12" borderId="19" xfId="1" applyFont="1" applyFill="1" applyBorder="1" applyAlignment="1">
      <alignment horizontal="center" vertical="center"/>
    </xf>
    <xf numFmtId="0" fontId="73" fillId="12" borderId="19" xfId="1" applyFont="1" applyFill="1" applyBorder="1" applyAlignment="1">
      <alignment horizontal="left" vertical="center"/>
    </xf>
    <xf numFmtId="0" fontId="65" fillId="12" borderId="122" xfId="1" applyFont="1" applyFill="1" applyBorder="1" applyAlignment="1">
      <alignment horizontal="center" vertical="center"/>
    </xf>
    <xf numFmtId="0" fontId="65" fillId="12" borderId="2" xfId="1" applyFont="1" applyFill="1" applyBorder="1" applyAlignment="1">
      <alignment horizontal="center" vertical="center"/>
    </xf>
    <xf numFmtId="0" fontId="65" fillId="12" borderId="90" xfId="1" applyFont="1" applyFill="1" applyBorder="1" applyAlignment="1">
      <alignment horizontal="center" vertical="center"/>
    </xf>
    <xf numFmtId="0" fontId="65" fillId="12" borderId="9" xfId="1" applyFont="1" applyFill="1" applyBorder="1" applyAlignment="1">
      <alignment horizontal="center" vertical="center"/>
    </xf>
    <xf numFmtId="0" fontId="73" fillId="12" borderId="23" xfId="1" applyFont="1" applyFill="1" applyBorder="1" applyAlignment="1">
      <alignment horizontal="left" vertical="center"/>
    </xf>
    <xf numFmtId="0" fontId="65" fillId="12" borderId="5" xfId="1" applyFont="1" applyFill="1" applyBorder="1" applyAlignment="1">
      <alignment horizontal="center" vertical="center"/>
    </xf>
    <xf numFmtId="0" fontId="65" fillId="12" borderId="6" xfId="1" applyFont="1" applyFill="1" applyBorder="1" applyAlignment="1">
      <alignment horizontal="center" vertical="center"/>
    </xf>
    <xf numFmtId="0" fontId="65" fillId="12" borderId="15" xfId="1" applyFont="1" applyFill="1" applyBorder="1" applyAlignment="1">
      <alignment horizontal="center" vertical="center"/>
    </xf>
    <xf numFmtId="0" fontId="65" fillId="13" borderId="60" xfId="1" applyFont="1" applyFill="1" applyBorder="1" applyAlignment="1">
      <alignment horizontal="center" vertical="center" shrinkToFit="1"/>
    </xf>
    <xf numFmtId="0" fontId="65" fillId="13" borderId="5" xfId="1" applyFont="1" applyFill="1" applyBorder="1" applyAlignment="1">
      <alignment horizontal="center" vertical="center"/>
    </xf>
    <xf numFmtId="0" fontId="73" fillId="13" borderId="19" xfId="1" applyFont="1" applyFill="1" applyBorder="1" applyAlignment="1">
      <alignment horizontal="left" vertical="center"/>
    </xf>
    <xf numFmtId="0" fontId="65" fillId="13" borderId="6" xfId="1" applyFont="1" applyFill="1" applyBorder="1" applyAlignment="1">
      <alignment horizontal="center" vertical="center"/>
    </xf>
    <xf numFmtId="0" fontId="65" fillId="13" borderId="15" xfId="1" applyFont="1" applyFill="1" applyBorder="1" applyAlignment="1">
      <alignment horizontal="center" vertical="center"/>
    </xf>
    <xf numFmtId="0" fontId="65" fillId="13" borderId="9" xfId="1" applyFont="1" applyFill="1" applyBorder="1" applyAlignment="1">
      <alignment horizontal="center" vertical="center"/>
    </xf>
    <xf numFmtId="0" fontId="73" fillId="13" borderId="23" xfId="1" applyFont="1" applyFill="1" applyBorder="1" applyAlignment="1">
      <alignment horizontal="left" vertical="center"/>
    </xf>
    <xf numFmtId="0" fontId="65" fillId="13" borderId="19" xfId="1" applyFont="1" applyFill="1" applyBorder="1" applyAlignment="1">
      <alignment horizontal="center" vertical="center"/>
    </xf>
    <xf numFmtId="0" fontId="65" fillId="13" borderId="22" xfId="1" applyFont="1" applyFill="1" applyBorder="1" applyAlignment="1">
      <alignment horizontal="center" vertical="center"/>
    </xf>
    <xf numFmtId="0" fontId="37" fillId="12" borderId="32" xfId="0" applyFont="1" applyFill="1" applyBorder="1" applyAlignment="1">
      <alignment horizontal="center" vertical="center"/>
    </xf>
    <xf numFmtId="176" fontId="21" fillId="0" borderId="125" xfId="0" applyNumberFormat="1" applyFont="1" applyBorder="1" applyAlignment="1">
      <alignment horizontal="center" vertical="center" shrinkToFit="1"/>
    </xf>
    <xf numFmtId="0" fontId="65" fillId="12" borderId="22" xfId="1" applyFont="1" applyFill="1" applyBorder="1" applyAlignment="1">
      <alignment horizontal="center" vertical="center"/>
    </xf>
    <xf numFmtId="0" fontId="65" fillId="13" borderId="19" xfId="1" applyFont="1" applyFill="1" applyBorder="1" applyAlignment="1">
      <alignment horizontal="center" vertical="center" shrinkToFit="1"/>
    </xf>
    <xf numFmtId="0" fontId="65" fillId="13" borderId="9" xfId="1" applyFont="1" applyFill="1" applyBorder="1" applyAlignment="1">
      <alignment horizontal="center" vertical="center" shrinkToFit="1"/>
    </xf>
    <xf numFmtId="0" fontId="65" fillId="13" borderId="22" xfId="1" applyFont="1" applyFill="1" applyBorder="1" applyAlignment="1">
      <alignment horizontal="center" vertical="center" shrinkToFit="1"/>
    </xf>
    <xf numFmtId="0" fontId="21" fillId="11" borderId="4" xfId="1" applyFont="1" applyFill="1" applyBorder="1" applyAlignment="1">
      <alignment horizontal="center" vertical="center" wrapText="1" shrinkToFit="1"/>
    </xf>
    <xf numFmtId="0" fontId="65" fillId="12" borderId="19" xfId="1" applyFont="1" applyFill="1" applyBorder="1" applyAlignment="1">
      <alignment horizontal="right" vertical="center"/>
    </xf>
    <xf numFmtId="0" fontId="65" fillId="13" borderId="5" xfId="1" applyFont="1" applyFill="1" applyBorder="1" applyAlignment="1">
      <alignment horizontal="right" vertical="center"/>
    </xf>
    <xf numFmtId="0" fontId="65" fillId="12" borderId="5" xfId="1" applyFont="1" applyFill="1" applyBorder="1" applyAlignment="1">
      <alignment horizontal="right" vertical="center"/>
    </xf>
    <xf numFmtId="0" fontId="65" fillId="12" borderId="90" xfId="0" applyFont="1" applyFill="1" applyBorder="1" applyAlignment="1">
      <alignment horizontal="left" vertical="center"/>
    </xf>
    <xf numFmtId="0" fontId="65" fillId="13" borderId="15" xfId="0" applyFont="1" applyFill="1" applyBorder="1" applyAlignment="1">
      <alignment horizontal="left" vertical="center"/>
    </xf>
    <xf numFmtId="0" fontId="65" fillId="12" borderId="15" xfId="1" applyFont="1" applyFill="1" applyBorder="1" applyAlignment="1">
      <alignment horizontal="left" vertical="center" shrinkToFit="1"/>
    </xf>
    <xf numFmtId="0" fontId="65" fillId="13" borderId="15" xfId="1" applyFont="1" applyFill="1" applyBorder="1" applyAlignment="1">
      <alignment horizontal="left" vertical="center" shrinkToFit="1"/>
    </xf>
    <xf numFmtId="0" fontId="65" fillId="12" borderId="22" xfId="1" applyFont="1" applyFill="1" applyBorder="1" applyAlignment="1">
      <alignment horizontal="left" vertical="center" shrinkToFit="1"/>
    </xf>
    <xf numFmtId="0" fontId="65" fillId="12" borderId="90" xfId="1" applyFont="1" applyFill="1" applyBorder="1" applyAlignment="1">
      <alignment horizontal="left" vertical="center" shrinkToFit="1"/>
    </xf>
    <xf numFmtId="0" fontId="65" fillId="13" borderId="19" xfId="5" applyFont="1" applyFill="1" applyBorder="1" applyAlignment="1">
      <alignment horizontal="center" vertical="center" shrinkToFit="1"/>
    </xf>
    <xf numFmtId="0" fontId="65" fillId="13" borderId="6" xfId="1" applyFont="1" applyFill="1" applyBorder="1" applyAlignment="1">
      <alignment horizontal="left" vertical="center"/>
    </xf>
    <xf numFmtId="0" fontId="77" fillId="0" borderId="0" xfId="0" applyFont="1">
      <alignment vertical="center"/>
    </xf>
    <xf numFmtId="0" fontId="77" fillId="0" borderId="0" xfId="0" applyFont="1" applyAlignment="1">
      <alignment horizontal="right" vertical="center"/>
    </xf>
    <xf numFmtId="0" fontId="78" fillId="0" borderId="0" xfId="0" applyFont="1">
      <alignment vertical="center"/>
    </xf>
    <xf numFmtId="0" fontId="24" fillId="0" borderId="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Alignment="1">
      <alignment horizontal="center" vertical="center" wrapText="1"/>
    </xf>
    <xf numFmtId="0" fontId="24" fillId="0" borderId="34"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19" xfId="0" applyFont="1" applyBorder="1" applyAlignment="1">
      <alignment horizontal="center" vertical="center" wrapText="1"/>
    </xf>
    <xf numFmtId="0" fontId="81" fillId="0" borderId="0" xfId="0" applyFont="1">
      <alignment vertical="center"/>
    </xf>
    <xf numFmtId="0" fontId="76" fillId="0" borderId="0" xfId="0" applyFont="1">
      <alignment vertical="center"/>
    </xf>
    <xf numFmtId="56" fontId="83" fillId="0" borderId="0" xfId="0" applyNumberFormat="1" applyFont="1">
      <alignment vertical="center"/>
    </xf>
    <xf numFmtId="0" fontId="76" fillId="0" borderId="0" xfId="0" applyFont="1" applyAlignment="1"/>
    <xf numFmtId="0" fontId="24" fillId="2" borderId="31" xfId="3" applyFont="1" applyFill="1" applyBorder="1" applyAlignment="1">
      <alignment horizontal="center"/>
    </xf>
    <xf numFmtId="0" fontId="24" fillId="2" borderId="131" xfId="3" applyFont="1" applyFill="1" applyBorder="1" applyAlignment="1">
      <alignment horizontal="center"/>
    </xf>
    <xf numFmtId="0" fontId="24" fillId="2" borderId="131" xfId="3" applyFont="1" applyFill="1" applyBorder="1" applyAlignment="1">
      <alignment horizontal="distributed"/>
    </xf>
    <xf numFmtId="0" fontId="24" fillId="2" borderId="29" xfId="3" applyFont="1" applyFill="1" applyBorder="1" applyAlignment="1">
      <alignment horizontal="distributed"/>
    </xf>
    <xf numFmtId="0" fontId="24" fillId="2" borderId="127" xfId="3" applyFont="1" applyFill="1" applyBorder="1" applyAlignment="1">
      <alignment horizontal="distributed"/>
    </xf>
    <xf numFmtId="0" fontId="24" fillId="0" borderId="0" xfId="3" applyFont="1" applyAlignment="1">
      <alignment horizontal="center"/>
    </xf>
    <xf numFmtId="0" fontId="24" fillId="11" borderId="31" xfId="3" applyFont="1" applyFill="1" applyBorder="1" applyAlignment="1">
      <alignment horizontal="center"/>
    </xf>
    <xf numFmtId="0" fontId="24" fillId="2" borderId="126" xfId="3" applyFont="1" applyFill="1" applyBorder="1" applyAlignment="1">
      <alignment horizontal="center"/>
    </xf>
    <xf numFmtId="0" fontId="84" fillId="0" borderId="0" xfId="0" applyFont="1" applyAlignment="1"/>
    <xf numFmtId="0" fontId="50" fillId="0" borderId="0" xfId="0" applyFont="1" applyAlignment="1"/>
    <xf numFmtId="0" fontId="8" fillId="0" borderId="0" xfId="4" applyFont="1" applyAlignment="1">
      <alignment horizontal="center" vertical="center"/>
    </xf>
    <xf numFmtId="0" fontId="28" fillId="8" borderId="13" xfId="8" applyFont="1" applyFill="1" applyBorder="1" applyAlignment="1">
      <alignment horizontal="center" vertical="center" wrapText="1"/>
    </xf>
    <xf numFmtId="0" fontId="28" fillId="8" borderId="25" xfId="8" applyFont="1" applyFill="1" applyBorder="1" applyAlignment="1">
      <alignment horizontal="center" vertical="center" wrapText="1"/>
    </xf>
    <xf numFmtId="0" fontId="28" fillId="8" borderId="26" xfId="8" applyFont="1" applyFill="1" applyBorder="1" applyAlignment="1">
      <alignment horizontal="center" vertical="center" wrapText="1"/>
    </xf>
    <xf numFmtId="0" fontId="28" fillId="8" borderId="36" xfId="8" applyFont="1" applyFill="1" applyBorder="1" applyAlignment="1">
      <alignment horizontal="center" vertical="center" wrapText="1"/>
    </xf>
    <xf numFmtId="0" fontId="28" fillId="8" borderId="0" xfId="8" applyFont="1" applyFill="1" applyAlignment="1">
      <alignment horizontal="center" vertical="center" wrapText="1"/>
    </xf>
    <xf numFmtId="0" fontId="28" fillId="8" borderId="34" xfId="8" applyFont="1" applyFill="1" applyBorder="1" applyAlignment="1">
      <alignment horizontal="center" vertical="center" wrapText="1"/>
    </xf>
    <xf numFmtId="0" fontId="28" fillId="8" borderId="19" xfId="8" applyFont="1" applyFill="1" applyBorder="1" applyAlignment="1">
      <alignment horizontal="center" vertical="center" wrapText="1"/>
    </xf>
    <xf numFmtId="0" fontId="28" fillId="8" borderId="9" xfId="8" applyFont="1" applyFill="1" applyBorder="1" applyAlignment="1">
      <alignment horizontal="center" vertical="center" wrapText="1"/>
    </xf>
    <xf numFmtId="0" fontId="28" fillId="8" borderId="22" xfId="8" applyFont="1" applyFill="1" applyBorder="1" applyAlignment="1">
      <alignment horizontal="center" vertical="center" wrapText="1"/>
    </xf>
    <xf numFmtId="0" fontId="28" fillId="5" borderId="13" xfId="8" applyFont="1" applyFill="1" applyBorder="1" applyAlignment="1">
      <alignment horizontal="center" vertical="center" wrapText="1"/>
    </xf>
    <xf numFmtId="0" fontId="28" fillId="5" borderId="25" xfId="8" applyFont="1" applyFill="1" applyBorder="1" applyAlignment="1">
      <alignment horizontal="center" vertical="center" wrapText="1"/>
    </xf>
    <xf numFmtId="0" fontId="28" fillId="5" borderId="26" xfId="8" applyFont="1" applyFill="1" applyBorder="1" applyAlignment="1">
      <alignment horizontal="center" vertical="center" wrapText="1"/>
    </xf>
    <xf numFmtId="0" fontId="28" fillId="5" borderId="36" xfId="8" applyFont="1" applyFill="1" applyBorder="1" applyAlignment="1">
      <alignment horizontal="center" vertical="center" wrapText="1"/>
    </xf>
    <xf numFmtId="0" fontId="28" fillId="5" borderId="0" xfId="8" applyFont="1" applyFill="1" applyAlignment="1">
      <alignment horizontal="center" vertical="center" wrapText="1"/>
    </xf>
    <xf numFmtId="0" fontId="28" fillId="5" borderId="34" xfId="8" applyFont="1" applyFill="1" applyBorder="1" applyAlignment="1">
      <alignment horizontal="center" vertical="center" wrapText="1"/>
    </xf>
    <xf numFmtId="0" fontId="28" fillId="5" borderId="19" xfId="8" applyFont="1" applyFill="1" applyBorder="1" applyAlignment="1">
      <alignment horizontal="center" vertical="center" wrapText="1"/>
    </xf>
    <xf numFmtId="0" fontId="28" fillId="5" borderId="9" xfId="8" applyFont="1" applyFill="1" applyBorder="1" applyAlignment="1">
      <alignment horizontal="center" vertical="center" wrapText="1"/>
    </xf>
    <xf numFmtId="0" fontId="28" fillId="5" borderId="22" xfId="8" applyFont="1" applyFill="1" applyBorder="1" applyAlignment="1">
      <alignment horizontal="center" vertical="center" wrapText="1"/>
    </xf>
    <xf numFmtId="0" fontId="25" fillId="0" borderId="0" xfId="8" applyFont="1" applyAlignment="1">
      <alignment horizontal="center" vertical="center" wrapText="1"/>
    </xf>
    <xf numFmtId="0" fontId="47" fillId="0" borderId="0" xfId="8" applyFont="1" applyAlignment="1">
      <alignment horizontal="center" vertical="center" wrapText="1"/>
    </xf>
    <xf numFmtId="0" fontId="48" fillId="7" borderId="76" xfId="8" applyFont="1" applyFill="1" applyBorder="1" applyAlignment="1">
      <alignment horizontal="center" vertical="center"/>
    </xf>
    <xf numFmtId="0" fontId="48" fillId="7" borderId="77" xfId="8" applyFont="1" applyFill="1" applyBorder="1" applyAlignment="1">
      <alignment horizontal="center" vertical="center"/>
    </xf>
    <xf numFmtId="0" fontId="48" fillId="7" borderId="78" xfId="8" applyFont="1" applyFill="1" applyBorder="1" applyAlignment="1">
      <alignment horizontal="center" vertical="center"/>
    </xf>
    <xf numFmtId="0" fontId="48" fillId="7" borderId="79" xfId="8" applyFont="1" applyFill="1" applyBorder="1" applyAlignment="1">
      <alignment horizontal="center" vertical="center"/>
    </xf>
    <xf numFmtId="0" fontId="48" fillId="7" borderId="75" xfId="8" applyFont="1" applyFill="1" applyBorder="1" applyAlignment="1">
      <alignment horizontal="center" vertical="center"/>
    </xf>
    <xf numFmtId="0" fontId="48" fillId="7" borderId="80" xfId="8" applyFont="1" applyFill="1" applyBorder="1" applyAlignment="1">
      <alignment horizontal="center" vertical="center"/>
    </xf>
    <xf numFmtId="0" fontId="48" fillId="7" borderId="81" xfId="8" applyFont="1" applyFill="1" applyBorder="1" applyAlignment="1">
      <alignment horizontal="center" vertical="center"/>
    </xf>
    <xf numFmtId="0" fontId="48" fillId="7" borderId="82" xfId="8" applyFont="1" applyFill="1" applyBorder="1" applyAlignment="1">
      <alignment horizontal="center" vertical="center"/>
    </xf>
    <xf numFmtId="0" fontId="48" fillId="7" borderId="83" xfId="8" applyFont="1" applyFill="1" applyBorder="1" applyAlignment="1">
      <alignment horizontal="center" vertical="center"/>
    </xf>
    <xf numFmtId="0" fontId="20" fillId="0" borderId="67" xfId="8" applyFont="1" applyBorder="1" applyAlignment="1">
      <alignment horizontal="center" vertical="center" shrinkToFit="1"/>
    </xf>
    <xf numFmtId="0" fontId="20" fillId="0" borderId="68" xfId="8" applyFont="1" applyBorder="1" applyAlignment="1">
      <alignment horizontal="center" vertical="center" shrinkToFit="1"/>
    </xf>
    <xf numFmtId="0" fontId="20" fillId="0" borderId="69"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0" fontId="20" fillId="0" borderId="71" xfId="8" applyFont="1" applyBorder="1" applyAlignment="1">
      <alignment horizontal="center" vertical="center" shrinkToFit="1"/>
    </xf>
    <xf numFmtId="0" fontId="20" fillId="0" borderId="72" xfId="8" applyFont="1" applyBorder="1" applyAlignment="1">
      <alignment horizontal="center" vertical="center" shrinkToFit="1"/>
    </xf>
    <xf numFmtId="0" fontId="20" fillId="0" borderId="73" xfId="8" applyFont="1" applyBorder="1" applyAlignment="1">
      <alignment horizontal="center" vertical="center" shrinkToFit="1"/>
    </xf>
    <xf numFmtId="0" fontId="20" fillId="0" borderId="74" xfId="8" applyFont="1" applyBorder="1" applyAlignment="1">
      <alignment horizontal="center" vertical="center" shrinkToFit="1"/>
    </xf>
    <xf numFmtId="0" fontId="49" fillId="8" borderId="0" xfId="8" applyFont="1" applyFill="1" applyAlignment="1">
      <alignment horizontal="center" vertical="center"/>
    </xf>
    <xf numFmtId="0" fontId="21" fillId="8" borderId="0" xfId="8" applyFont="1" applyFill="1" applyAlignment="1">
      <alignment horizontal="center" vertical="center"/>
    </xf>
    <xf numFmtId="0" fontId="47" fillId="0" borderId="0" xfId="8" applyFont="1" applyAlignment="1">
      <alignment horizontal="center" vertical="center"/>
    </xf>
    <xf numFmtId="0" fontId="21" fillId="5" borderId="13" xfId="8" applyFont="1" applyFill="1" applyBorder="1" applyAlignment="1">
      <alignment horizontal="center" vertical="center" wrapText="1"/>
    </xf>
    <xf numFmtId="0" fontId="21" fillId="5" borderId="25" xfId="8" applyFont="1" applyFill="1" applyBorder="1" applyAlignment="1">
      <alignment horizontal="center" vertical="center" wrapText="1"/>
    </xf>
    <xf numFmtId="0" fontId="21" fillId="5" borderId="26" xfId="8" applyFont="1" applyFill="1" applyBorder="1" applyAlignment="1">
      <alignment horizontal="center" vertical="center" wrapText="1"/>
    </xf>
    <xf numFmtId="0" fontId="21" fillId="5" borderId="36" xfId="8" applyFont="1" applyFill="1" applyBorder="1" applyAlignment="1">
      <alignment horizontal="center" vertical="center" wrapText="1"/>
    </xf>
    <xf numFmtId="0" fontId="21" fillId="5" borderId="0" xfId="8" applyFont="1" applyFill="1" applyAlignment="1">
      <alignment horizontal="center" vertical="center" wrapText="1"/>
    </xf>
    <xf numFmtId="0" fontId="21" fillId="5" borderId="34" xfId="8" applyFont="1" applyFill="1" applyBorder="1" applyAlignment="1">
      <alignment horizontal="center" vertical="center" wrapText="1"/>
    </xf>
    <xf numFmtId="0" fontId="21" fillId="5" borderId="19" xfId="8" applyFont="1" applyFill="1" applyBorder="1" applyAlignment="1">
      <alignment horizontal="center" vertical="center" wrapText="1"/>
    </xf>
    <xf numFmtId="0" fontId="21" fillId="5" borderId="9" xfId="8" applyFont="1" applyFill="1" applyBorder="1" applyAlignment="1">
      <alignment horizontal="center" vertical="center" wrapText="1"/>
    </xf>
    <xf numFmtId="0" fontId="21" fillId="5" borderId="22" xfId="8" applyFont="1" applyFill="1" applyBorder="1" applyAlignment="1">
      <alignment horizontal="center" vertical="center" wrapText="1"/>
    </xf>
    <xf numFmtId="0" fontId="21" fillId="8" borderId="13" xfId="8" applyFont="1" applyFill="1" applyBorder="1" applyAlignment="1">
      <alignment horizontal="center" vertical="center" wrapText="1"/>
    </xf>
    <xf numFmtId="0" fontId="21" fillId="8" borderId="25" xfId="8" applyFont="1" applyFill="1" applyBorder="1" applyAlignment="1">
      <alignment horizontal="center" vertical="center" wrapText="1"/>
    </xf>
    <xf numFmtId="0" fontId="21" fillId="8" borderId="26" xfId="8" applyFont="1" applyFill="1" applyBorder="1" applyAlignment="1">
      <alignment horizontal="center" vertical="center" wrapText="1"/>
    </xf>
    <xf numFmtId="0" fontId="21" fillId="8" borderId="36" xfId="8" applyFont="1" applyFill="1" applyBorder="1" applyAlignment="1">
      <alignment horizontal="center" vertical="center" wrapText="1"/>
    </xf>
    <xf numFmtId="0" fontId="21" fillId="8" borderId="0" xfId="8" applyFont="1" applyFill="1" applyAlignment="1">
      <alignment horizontal="center" vertical="center" wrapText="1"/>
    </xf>
    <xf numFmtId="0" fontId="21" fillId="8" borderId="34" xfId="8" applyFont="1" applyFill="1" applyBorder="1" applyAlignment="1">
      <alignment horizontal="center" vertical="center" wrapText="1"/>
    </xf>
    <xf numFmtId="0" fontId="21" fillId="8" borderId="19" xfId="8" applyFont="1" applyFill="1" applyBorder="1" applyAlignment="1">
      <alignment horizontal="center" vertical="center" wrapText="1"/>
    </xf>
    <xf numFmtId="0" fontId="21" fillId="8" borderId="9" xfId="8" applyFont="1" applyFill="1" applyBorder="1" applyAlignment="1">
      <alignment horizontal="center" vertical="center" wrapText="1"/>
    </xf>
    <xf numFmtId="0" fontId="21" fillId="8" borderId="22" xfId="8" applyFont="1" applyFill="1" applyBorder="1" applyAlignment="1">
      <alignment horizontal="center" vertical="center" wrapText="1"/>
    </xf>
    <xf numFmtId="0" fontId="21" fillId="5" borderId="13" xfId="8" applyFont="1" applyFill="1" applyBorder="1" applyAlignment="1">
      <alignment horizontal="center" vertical="center"/>
    </xf>
    <xf numFmtId="0" fontId="21" fillId="5" borderId="25" xfId="8" applyFont="1" applyFill="1" applyBorder="1" applyAlignment="1">
      <alignment horizontal="center" vertical="center"/>
    </xf>
    <xf numFmtId="0" fontId="21" fillId="5" borderId="26" xfId="8" applyFont="1" applyFill="1" applyBorder="1" applyAlignment="1">
      <alignment horizontal="center" vertical="center"/>
    </xf>
    <xf numFmtId="0" fontId="21" fillId="5" borderId="36" xfId="8" applyFont="1" applyFill="1" applyBorder="1" applyAlignment="1">
      <alignment horizontal="center" vertical="center"/>
    </xf>
    <xf numFmtId="0" fontId="21" fillId="5" borderId="0" xfId="8" applyFont="1" applyFill="1" applyAlignment="1">
      <alignment horizontal="center" vertical="center"/>
    </xf>
    <xf numFmtId="0" fontId="21" fillId="5" borderId="34" xfId="8" applyFont="1" applyFill="1" applyBorder="1" applyAlignment="1">
      <alignment horizontal="center" vertical="center"/>
    </xf>
    <xf numFmtId="0" fontId="21" fillId="5" borderId="19" xfId="8" applyFont="1" applyFill="1" applyBorder="1" applyAlignment="1">
      <alignment horizontal="center" vertical="center"/>
    </xf>
    <xf numFmtId="0" fontId="21" fillId="5" borderId="9" xfId="8" applyFont="1" applyFill="1" applyBorder="1" applyAlignment="1">
      <alignment horizontal="center" vertical="center"/>
    </xf>
    <xf numFmtId="0" fontId="21" fillId="5" borderId="22" xfId="8" applyFont="1" applyFill="1" applyBorder="1" applyAlignment="1">
      <alignment horizontal="center" vertical="center"/>
    </xf>
    <xf numFmtId="0" fontId="20" fillId="0" borderId="13" xfId="8" applyFont="1" applyBorder="1" applyAlignment="1">
      <alignment horizontal="center" vertical="center" wrapText="1"/>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36" xfId="8" applyFont="1" applyBorder="1" applyAlignment="1">
      <alignment horizontal="center" vertical="center"/>
    </xf>
    <xf numFmtId="0" fontId="20" fillId="0" borderId="0" xfId="8" applyFont="1" applyAlignment="1">
      <alignment horizontal="center" vertical="center"/>
    </xf>
    <xf numFmtId="0" fontId="20" fillId="0" borderId="34" xfId="8" applyFont="1" applyBorder="1" applyAlignment="1">
      <alignment horizontal="center" vertical="center"/>
    </xf>
    <xf numFmtId="0" fontId="20" fillId="0" borderId="19" xfId="8" applyFont="1" applyBorder="1" applyAlignment="1">
      <alignment horizontal="center" vertical="center"/>
    </xf>
    <xf numFmtId="0" fontId="20" fillId="0" borderId="9" xfId="8" applyFont="1" applyBorder="1" applyAlignment="1">
      <alignment horizontal="center" vertical="center"/>
    </xf>
    <xf numFmtId="0" fontId="20" fillId="0" borderId="22" xfId="8" applyFont="1" applyBorder="1" applyAlignment="1">
      <alignment horizontal="center" vertical="center"/>
    </xf>
    <xf numFmtId="0" fontId="21" fillId="0" borderId="0" xfId="8" applyFont="1" applyAlignment="1">
      <alignment horizontal="center" vertical="center" wrapText="1"/>
    </xf>
    <xf numFmtId="0" fontId="28" fillId="0" borderId="0" xfId="8" applyFont="1" applyAlignment="1">
      <alignment horizontal="center" vertical="center" wrapText="1"/>
    </xf>
    <xf numFmtId="0" fontId="46" fillId="0" borderId="18" xfId="8" applyFont="1" applyBorder="1" applyAlignment="1">
      <alignment horizontal="center" vertical="center"/>
    </xf>
    <xf numFmtId="0" fontId="46" fillId="0" borderId="16" xfId="8" applyFont="1" applyBorder="1" applyAlignment="1">
      <alignment horizontal="center" vertical="center"/>
    </xf>
    <xf numFmtId="0" fontId="46" fillId="0" borderId="17" xfId="8" applyFont="1" applyBorder="1" applyAlignment="1">
      <alignment horizontal="center" vertical="center"/>
    </xf>
    <xf numFmtId="0" fontId="46" fillId="0" borderId="33" xfId="8" applyFont="1" applyBorder="1" applyAlignment="1">
      <alignment horizontal="center" vertical="center"/>
    </xf>
    <xf numFmtId="0" fontId="46" fillId="0" borderId="0" xfId="8" applyFont="1" applyAlignment="1">
      <alignment horizontal="center" vertical="center"/>
    </xf>
    <xf numFmtId="0" fontId="46" fillId="0" borderId="37" xfId="8" applyFont="1" applyBorder="1" applyAlignment="1">
      <alignment horizontal="center" vertical="center"/>
    </xf>
    <xf numFmtId="0" fontId="46" fillId="0" borderId="28" xfId="8" applyFont="1" applyBorder="1" applyAlignment="1">
      <alignment horizontal="center" vertical="center"/>
    </xf>
    <xf numFmtId="0" fontId="46" fillId="0" borderId="10" xfId="8" applyFont="1" applyBorder="1" applyAlignment="1">
      <alignment horizontal="center" vertical="center"/>
    </xf>
    <xf numFmtId="0" fontId="46" fillId="0" borderId="38" xfId="8" applyFont="1" applyBorder="1" applyAlignment="1">
      <alignment horizontal="center" vertical="center"/>
    </xf>
    <xf numFmtId="0" fontId="30" fillId="0" borderId="0" xfId="8" applyFont="1" applyAlignment="1">
      <alignment horizontal="center" vertical="center"/>
    </xf>
    <xf numFmtId="0" fontId="30" fillId="0" borderId="10" xfId="8" applyFont="1" applyBorder="1" applyAlignment="1">
      <alignment horizontal="center" vertical="center"/>
    </xf>
    <xf numFmtId="0" fontId="46" fillId="0" borderId="0" xfId="8" applyFont="1" applyAlignment="1">
      <alignment horizontal="center" vertical="center" textRotation="255"/>
    </xf>
    <xf numFmtId="0" fontId="46" fillId="0" borderId="37" xfId="8" applyFont="1" applyBorder="1" applyAlignment="1">
      <alignment horizontal="center" vertical="center" textRotation="255"/>
    </xf>
    <xf numFmtId="0" fontId="30" fillId="4" borderId="18" xfId="8" applyFont="1" applyFill="1" applyBorder="1" applyAlignment="1">
      <alignment horizontal="center" vertical="center"/>
    </xf>
    <xf numFmtId="0" fontId="30" fillId="4" borderId="16" xfId="8" applyFont="1" applyFill="1" applyBorder="1" applyAlignment="1">
      <alignment horizontal="center" vertical="center"/>
    </xf>
    <xf numFmtId="0" fontId="30" fillId="4" borderId="17" xfId="8" applyFont="1" applyFill="1" applyBorder="1" applyAlignment="1">
      <alignment horizontal="center" vertical="center"/>
    </xf>
    <xf numFmtId="0" fontId="30" fillId="4" borderId="33" xfId="8" applyFont="1" applyFill="1" applyBorder="1" applyAlignment="1">
      <alignment horizontal="center" vertical="center"/>
    </xf>
    <xf numFmtId="0" fontId="30" fillId="4" borderId="0" xfId="8" applyFont="1" applyFill="1" applyAlignment="1">
      <alignment horizontal="center" vertical="center"/>
    </xf>
    <xf numFmtId="0" fontId="30" fillId="4" borderId="37" xfId="8" applyFont="1" applyFill="1" applyBorder="1" applyAlignment="1">
      <alignment horizontal="center" vertical="center"/>
    </xf>
    <xf numFmtId="0" fontId="30" fillId="4" borderId="28" xfId="8" applyFont="1" applyFill="1" applyBorder="1" applyAlignment="1">
      <alignment horizontal="center" vertical="center"/>
    </xf>
    <xf numFmtId="0" fontId="30" fillId="4" borderId="10" xfId="8" applyFont="1" applyFill="1" applyBorder="1" applyAlignment="1">
      <alignment horizontal="center" vertical="center"/>
    </xf>
    <xf numFmtId="0" fontId="30" fillId="4" borderId="38" xfId="8" applyFont="1" applyFill="1" applyBorder="1" applyAlignment="1">
      <alignment horizontal="center" vertical="center"/>
    </xf>
    <xf numFmtId="0" fontId="30" fillId="8" borderId="18" xfId="8" applyFont="1" applyFill="1" applyBorder="1" applyAlignment="1">
      <alignment horizontal="center" vertical="center" wrapText="1"/>
    </xf>
    <xf numFmtId="0" fontId="30" fillId="8" borderId="16" xfId="8" applyFont="1" applyFill="1" applyBorder="1" applyAlignment="1">
      <alignment horizontal="center" vertical="center" wrapText="1"/>
    </xf>
    <xf numFmtId="0" fontId="30" fillId="8" borderId="17" xfId="8" applyFont="1" applyFill="1" applyBorder="1" applyAlignment="1">
      <alignment horizontal="center" vertical="center" wrapText="1"/>
    </xf>
    <xf numFmtId="0" fontId="30" fillId="8" borderId="33" xfId="8" applyFont="1" applyFill="1" applyBorder="1" applyAlignment="1">
      <alignment horizontal="center" vertical="center" wrapText="1"/>
    </xf>
    <xf numFmtId="0" fontId="30" fillId="8" borderId="0" xfId="8" applyFont="1" applyFill="1" applyAlignment="1">
      <alignment horizontal="center" vertical="center" wrapText="1"/>
    </xf>
    <xf numFmtId="0" fontId="30" fillId="8" borderId="37" xfId="8" applyFont="1" applyFill="1" applyBorder="1" applyAlignment="1">
      <alignment horizontal="center" vertical="center" wrapText="1"/>
    </xf>
    <xf numFmtId="0" fontId="30" fillId="8" borderId="28" xfId="8" applyFont="1" applyFill="1" applyBorder="1" applyAlignment="1">
      <alignment horizontal="center" vertical="center" wrapText="1"/>
    </xf>
    <xf numFmtId="0" fontId="30" fillId="8" borderId="10" xfId="8" applyFont="1" applyFill="1" applyBorder="1" applyAlignment="1">
      <alignment horizontal="center" vertical="center" wrapText="1"/>
    </xf>
    <xf numFmtId="0" fontId="30" fillId="8" borderId="38" xfId="8" applyFont="1" applyFill="1" applyBorder="1" applyAlignment="1">
      <alignment horizontal="center" vertical="center" wrapText="1"/>
    </xf>
    <xf numFmtId="0" fontId="44" fillId="0" borderId="0" xfId="0" applyFont="1" applyAlignment="1">
      <alignment horizontal="center" vertical="center"/>
    </xf>
    <xf numFmtId="0" fontId="19" fillId="0" borderId="32" xfId="0" applyFont="1" applyBorder="1" applyAlignment="1">
      <alignment horizontal="center" vertical="center" shrinkToFit="1"/>
    </xf>
    <xf numFmtId="0" fontId="19" fillId="0" borderId="24" xfId="0" applyFont="1" applyBorder="1" applyAlignment="1">
      <alignment horizontal="center" vertical="center"/>
    </xf>
    <xf numFmtId="0" fontId="19" fillId="0" borderId="41" xfId="0" applyFont="1" applyBorder="1" applyAlignment="1">
      <alignment horizontal="center" vertical="center"/>
    </xf>
    <xf numFmtId="0" fontId="19" fillId="0" borderId="27" xfId="0" applyFont="1" applyBorder="1" applyAlignment="1">
      <alignment horizontal="center" vertical="center"/>
    </xf>
    <xf numFmtId="0" fontId="35" fillId="0" borderId="46" xfId="1" applyFont="1" applyBorder="1" applyAlignment="1">
      <alignment horizontal="center" vertical="center"/>
    </xf>
    <xf numFmtId="0" fontId="35" fillId="0" borderId="8" xfId="1" applyFont="1" applyBorder="1" applyAlignment="1">
      <alignment horizontal="center" vertical="center"/>
    </xf>
    <xf numFmtId="0" fontId="39" fillId="10" borderId="31" xfId="1" applyFont="1" applyFill="1" applyBorder="1" applyAlignment="1">
      <alignment horizontal="center" vertical="center"/>
    </xf>
    <xf numFmtId="0" fontId="39" fillId="10" borderId="29" xfId="1" applyFont="1" applyFill="1" applyBorder="1" applyAlignment="1">
      <alignment horizontal="center" vertical="center"/>
    </xf>
    <xf numFmtId="0" fontId="39" fillId="10" borderId="30" xfId="1" applyFont="1" applyFill="1" applyBorder="1" applyAlignment="1">
      <alignment horizontal="center" vertical="center"/>
    </xf>
    <xf numFmtId="0" fontId="39" fillId="0" borderId="24" xfId="0" applyFont="1" applyBorder="1" applyAlignment="1">
      <alignment horizontal="center" vertical="center"/>
    </xf>
    <xf numFmtId="0" fontId="39" fillId="0" borderId="41" xfId="0" applyFont="1" applyBorder="1" applyAlignment="1">
      <alignment horizontal="center" vertical="center"/>
    </xf>
    <xf numFmtId="0" fontId="39" fillId="0" borderId="27" xfId="0" applyFont="1" applyBorder="1" applyAlignment="1">
      <alignment horizontal="center" vertical="center"/>
    </xf>
    <xf numFmtId="0" fontId="38" fillId="0" borderId="42" xfId="0" applyFont="1" applyBorder="1" applyAlignment="1">
      <alignment horizontal="center" vertical="center" wrapText="1"/>
    </xf>
    <xf numFmtId="0" fontId="37" fillId="10" borderId="48" xfId="1" applyFont="1" applyFill="1" applyBorder="1" applyAlignment="1">
      <alignment horizontal="center" vertical="center" shrinkToFit="1"/>
    </xf>
    <xf numFmtId="0" fontId="37" fillId="10" borderId="49" xfId="1" applyFont="1" applyFill="1" applyBorder="1" applyAlignment="1">
      <alignment horizontal="center" vertical="center" shrinkToFit="1"/>
    </xf>
    <xf numFmtId="0" fontId="37" fillId="10" borderId="14" xfId="1" applyFont="1" applyFill="1" applyBorder="1" applyAlignment="1">
      <alignment horizontal="center" vertical="center"/>
    </xf>
    <xf numFmtId="0" fontId="37" fillId="10" borderId="25" xfId="1" applyFont="1" applyFill="1" applyBorder="1" applyAlignment="1">
      <alignment horizontal="center" vertical="center"/>
    </xf>
    <xf numFmtId="0" fontId="37" fillId="10" borderId="46" xfId="1" applyFont="1" applyFill="1" applyBorder="1" applyAlignment="1">
      <alignment horizontal="center" vertical="center"/>
    </xf>
    <xf numFmtId="0" fontId="37" fillId="10" borderId="8" xfId="1" applyFont="1" applyFill="1" applyBorder="1" applyAlignment="1">
      <alignment horizontal="center" vertical="center"/>
    </xf>
    <xf numFmtId="0" fontId="39" fillId="4" borderId="86" xfId="1" applyFont="1" applyFill="1" applyBorder="1" applyAlignment="1">
      <alignment horizontal="center" vertical="center" wrapText="1"/>
    </xf>
    <xf numFmtId="0" fontId="39" fillId="4" borderId="60" xfId="1" applyFont="1" applyFill="1" applyBorder="1" applyAlignment="1">
      <alignment horizontal="center" vertical="center"/>
    </xf>
    <xf numFmtId="0" fontId="34" fillId="4" borderId="19" xfId="1" applyFont="1" applyFill="1" applyBorder="1" applyAlignment="1">
      <alignment horizontal="center" vertical="center"/>
    </xf>
    <xf numFmtId="0" fontId="34" fillId="4" borderId="9" xfId="1" applyFont="1" applyFill="1" applyBorder="1" applyAlignment="1">
      <alignment horizontal="center" vertical="center"/>
    </xf>
    <xf numFmtId="0" fontId="34" fillId="4" borderId="20" xfId="1" applyFont="1" applyFill="1" applyBorder="1" applyAlignment="1">
      <alignment horizontal="center" vertical="center"/>
    </xf>
    <xf numFmtId="0" fontId="37" fillId="4" borderId="5" xfId="1" applyFont="1" applyFill="1" applyBorder="1" applyAlignment="1">
      <alignment horizontal="center" vertical="center"/>
    </xf>
    <xf numFmtId="0" fontId="37" fillId="4" borderId="6" xfId="1" applyFont="1" applyFill="1" applyBorder="1" applyAlignment="1">
      <alignment horizontal="center" vertical="center"/>
    </xf>
    <xf numFmtId="0" fontId="37" fillId="4" borderId="7" xfId="1" applyFont="1" applyFill="1" applyBorder="1" applyAlignment="1">
      <alignment horizontal="center" vertical="center"/>
    </xf>
    <xf numFmtId="0" fontId="37" fillId="10" borderId="14" xfId="1" applyFont="1" applyFill="1" applyBorder="1" applyAlignment="1">
      <alignment horizontal="center" vertical="center" shrinkToFit="1"/>
    </xf>
    <xf numFmtId="0" fontId="37" fillId="10" borderId="25" xfId="1" applyFont="1" applyFill="1" applyBorder="1" applyAlignment="1">
      <alignment horizontal="center" vertical="center" shrinkToFit="1"/>
    </xf>
    <xf numFmtId="0" fontId="37" fillId="10" borderId="21" xfId="1" applyFont="1" applyFill="1" applyBorder="1" applyAlignment="1">
      <alignment horizontal="center" vertical="center" shrinkToFit="1"/>
    </xf>
    <xf numFmtId="0" fontId="37" fillId="10" borderId="9" xfId="1" applyFont="1" applyFill="1" applyBorder="1" applyAlignment="1">
      <alignment horizontal="center" vertical="center" shrinkToFit="1"/>
    </xf>
    <xf numFmtId="0" fontId="37" fillId="0" borderId="5" xfId="1" applyFont="1" applyBorder="1" applyAlignment="1">
      <alignment horizontal="center" vertical="center" shrinkToFit="1"/>
    </xf>
    <xf numFmtId="0" fontId="37" fillId="0" borderId="15" xfId="1" applyFont="1" applyBorder="1" applyAlignment="1">
      <alignment horizontal="center" vertical="center" shrinkToFit="1"/>
    </xf>
    <xf numFmtId="0" fontId="34" fillId="0" borderId="31" xfId="1" applyFont="1" applyBorder="1" applyAlignment="1">
      <alignment horizontal="center" vertical="center"/>
    </xf>
    <xf numFmtId="0" fontId="34" fillId="0" borderId="29" xfId="1" applyFont="1" applyBorder="1" applyAlignment="1">
      <alignment horizontal="center" vertical="center"/>
    </xf>
    <xf numFmtId="0" fontId="34" fillId="0" borderId="30" xfId="1" applyFont="1" applyBorder="1" applyAlignment="1">
      <alignment horizontal="center" vertical="center"/>
    </xf>
    <xf numFmtId="0" fontId="37" fillId="0" borderId="14" xfId="1" applyFont="1" applyBorder="1" applyAlignment="1">
      <alignment horizontal="center" vertical="center" shrinkToFit="1"/>
    </xf>
    <xf numFmtId="0" fontId="37" fillId="0" borderId="33" xfId="1" applyFont="1" applyBorder="1" applyAlignment="1">
      <alignment horizontal="center" vertical="center" shrinkToFit="1"/>
    </xf>
    <xf numFmtId="0" fontId="37" fillId="0" borderId="21" xfId="1" applyFont="1" applyBorder="1" applyAlignment="1">
      <alignment horizontal="center" vertical="center" shrinkToFit="1"/>
    </xf>
    <xf numFmtId="0" fontId="37" fillId="0" borderId="13" xfId="1" applyFont="1" applyBorder="1" applyAlignment="1">
      <alignment horizontal="center" vertical="center" wrapText="1" shrinkToFit="1"/>
    </xf>
    <xf numFmtId="0" fontId="37" fillId="0" borderId="26"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34" xfId="1" applyFont="1" applyBorder="1" applyAlignment="1">
      <alignment horizontal="center" vertical="center" shrinkToFit="1"/>
    </xf>
    <xf numFmtId="0" fontId="37" fillId="0" borderId="19" xfId="1" applyFont="1" applyBorder="1" applyAlignment="1">
      <alignment horizontal="center" vertical="center" shrinkToFit="1"/>
    </xf>
    <xf numFmtId="0" fontId="37" fillId="0" borderId="22" xfId="1" applyFont="1" applyBorder="1" applyAlignment="1">
      <alignment horizontal="center" vertical="center" shrinkToFit="1"/>
    </xf>
    <xf numFmtId="0" fontId="37" fillId="0" borderId="14" xfId="1" applyFont="1" applyBorder="1" applyAlignment="1">
      <alignment horizontal="center" vertical="center" wrapText="1" shrinkToFit="1"/>
    </xf>
    <xf numFmtId="0" fontId="37" fillId="0" borderId="62"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60" xfId="1" applyFont="1" applyBorder="1" applyAlignment="1">
      <alignment horizontal="center" vertical="center" shrinkToFit="1"/>
    </xf>
    <xf numFmtId="0" fontId="37" fillId="0" borderId="29" xfId="1" applyFont="1" applyBorder="1" applyAlignment="1">
      <alignment horizontal="center" vertical="center"/>
    </xf>
    <xf numFmtId="0" fontId="37" fillId="0" borderId="108" xfId="1" applyFont="1" applyBorder="1" applyAlignment="1">
      <alignment horizontal="center" vertical="top"/>
    </xf>
    <xf numFmtId="0" fontId="37" fillId="0" borderId="109" xfId="1" applyFont="1" applyBorder="1" applyAlignment="1">
      <alignment horizontal="center" vertical="top"/>
    </xf>
    <xf numFmtId="0" fontId="37" fillId="0" borderId="23" xfId="1" applyFont="1" applyBorder="1" applyAlignment="1">
      <alignment horizontal="center" vertical="top"/>
    </xf>
    <xf numFmtId="0" fontId="37" fillId="10" borderId="11" xfId="1" applyFont="1" applyFill="1" applyBorder="1" applyAlignment="1">
      <alignment horizontal="center" vertical="center" shrinkToFit="1"/>
    </xf>
    <xf numFmtId="0" fontId="37" fillId="10" borderId="6" xfId="1" applyFont="1" applyFill="1" applyBorder="1" applyAlignment="1">
      <alignment horizontal="center" vertical="center" shrinkToFit="1"/>
    </xf>
    <xf numFmtId="0" fontId="37" fillId="10" borderId="110" xfId="1" applyFont="1" applyFill="1" applyBorder="1" applyAlignment="1">
      <alignment horizontal="center" vertical="center" shrinkToFit="1"/>
    </xf>
    <xf numFmtId="0" fontId="61" fillId="0" borderId="0" xfId="3" applyFont="1" applyAlignment="1">
      <alignment horizontal="center" vertical="center"/>
    </xf>
    <xf numFmtId="0" fontId="62" fillId="9" borderId="16"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26"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15" xfId="0" applyFont="1" applyFill="1" applyBorder="1" applyAlignment="1">
      <alignment horizontal="center" vertical="center"/>
    </xf>
    <xf numFmtId="0" fontId="30" fillId="9" borderId="0" xfId="0" applyFont="1" applyFill="1" applyAlignment="1">
      <alignment horizontal="center" vertical="center"/>
    </xf>
    <xf numFmtId="0" fontId="30" fillId="9" borderId="10" xfId="0" applyFont="1" applyFill="1" applyBorder="1" applyAlignment="1">
      <alignment horizontal="center" vertical="center"/>
    </xf>
    <xf numFmtId="0" fontId="50" fillId="9" borderId="9" xfId="0" applyFont="1" applyFill="1" applyBorder="1" applyAlignment="1">
      <alignment horizontal="center" vertical="center"/>
    </xf>
    <xf numFmtId="0" fontId="50" fillId="9" borderId="0" xfId="0" applyFont="1" applyFill="1" applyAlignment="1">
      <alignment horizontal="center" vertical="center"/>
    </xf>
    <xf numFmtId="0" fontId="63" fillId="9" borderId="0" xfId="0" applyFont="1" applyFill="1" applyAlignment="1">
      <alignment horizontal="center" vertical="center"/>
    </xf>
    <xf numFmtId="0" fontId="62" fillId="9" borderId="0" xfId="0" applyFont="1" applyFill="1" applyAlignment="1">
      <alignment horizontal="center" vertical="center"/>
    </xf>
    <xf numFmtId="0" fontId="53" fillId="9" borderId="0" xfId="0" applyFont="1" applyFill="1" applyAlignment="1">
      <alignment horizontal="center" vertical="center" wrapText="1"/>
    </xf>
    <xf numFmtId="0" fontId="19" fillId="9" borderId="0" xfId="0" applyFont="1" applyFill="1" applyAlignment="1">
      <alignment horizontal="center" vertical="center"/>
    </xf>
    <xf numFmtId="0" fontId="53" fillId="9" borderId="0" xfId="0" applyFont="1" applyFill="1" applyAlignment="1">
      <alignment horizontal="center" vertical="center"/>
    </xf>
    <xf numFmtId="0" fontId="54" fillId="9" borderId="0" xfId="0" applyFont="1" applyFill="1" applyAlignment="1">
      <alignment horizontal="center" vertical="center"/>
    </xf>
    <xf numFmtId="0" fontId="51" fillId="9" borderId="0" xfId="0" applyFont="1" applyFill="1" applyAlignment="1">
      <alignment horizontal="center" vertical="center"/>
    </xf>
    <xf numFmtId="0" fontId="50" fillId="9" borderId="9" xfId="0" applyFont="1" applyFill="1" applyBorder="1">
      <alignment vertical="center"/>
    </xf>
    <xf numFmtId="0" fontId="50" fillId="9" borderId="92" xfId="0" applyFont="1" applyFill="1" applyBorder="1" applyAlignment="1">
      <alignment horizontal="center" vertical="center"/>
    </xf>
    <xf numFmtId="0" fontId="61" fillId="9" borderId="18" xfId="0" applyFont="1" applyFill="1" applyBorder="1" applyAlignment="1">
      <alignment horizontal="center" vertical="center"/>
    </xf>
    <xf numFmtId="0" fontId="61" fillId="9" borderId="16" xfId="0" applyFont="1" applyFill="1" applyBorder="1" applyAlignment="1">
      <alignment horizontal="center" vertical="center"/>
    </xf>
    <xf numFmtId="0" fontId="61" fillId="9" borderId="17" xfId="0" applyFont="1" applyFill="1" applyBorder="1" applyAlignment="1">
      <alignment horizontal="center" vertical="center"/>
    </xf>
    <xf numFmtId="0" fontId="61" fillId="9" borderId="21" xfId="0" applyFont="1" applyFill="1" applyBorder="1" applyAlignment="1">
      <alignment horizontal="center" vertical="center"/>
    </xf>
    <xf numFmtId="0" fontId="61" fillId="9" borderId="9" xfId="0" applyFont="1" applyFill="1" applyBorder="1" applyAlignment="1">
      <alignment horizontal="center" vertical="center"/>
    </xf>
    <xf numFmtId="0" fontId="61" fillId="9" borderId="20" xfId="0" applyFont="1" applyFill="1" applyBorder="1" applyAlignment="1">
      <alignment horizontal="center" vertical="center"/>
    </xf>
    <xf numFmtId="0" fontId="54" fillId="9" borderId="14" xfId="0" applyFont="1" applyFill="1" applyBorder="1" applyAlignment="1">
      <alignment horizontal="center" vertical="center" textRotation="255" wrapText="1"/>
    </xf>
    <xf numFmtId="0" fontId="54" fillId="9" borderId="25" xfId="0" applyFont="1" applyFill="1" applyBorder="1" applyAlignment="1">
      <alignment horizontal="center" vertical="center" textRotation="255" wrapText="1"/>
    </xf>
    <xf numFmtId="0" fontId="54" fillId="9" borderId="43" xfId="0" applyFont="1" applyFill="1" applyBorder="1" applyAlignment="1">
      <alignment horizontal="center" vertical="center" textRotation="255" wrapText="1"/>
    </xf>
    <xf numFmtId="0" fontId="54" fillId="9" borderId="33" xfId="0" applyFont="1" applyFill="1" applyBorder="1" applyAlignment="1">
      <alignment horizontal="center" vertical="center" textRotation="255" wrapText="1"/>
    </xf>
    <xf numFmtId="0" fontId="54" fillId="9" borderId="0" xfId="0" applyFont="1" applyFill="1" applyAlignment="1">
      <alignment horizontal="center" vertical="center" textRotation="255" wrapText="1"/>
    </xf>
    <xf numFmtId="0" fontId="54" fillId="9" borderId="37" xfId="0" applyFont="1" applyFill="1" applyBorder="1" applyAlignment="1">
      <alignment horizontal="center" vertical="center" textRotation="255" wrapText="1"/>
    </xf>
    <xf numFmtId="0" fontId="54" fillId="9" borderId="28" xfId="0" applyFont="1" applyFill="1" applyBorder="1" applyAlignment="1">
      <alignment horizontal="center" vertical="center" textRotation="255" wrapText="1"/>
    </xf>
    <xf numFmtId="0" fontId="54" fillId="9" borderId="10" xfId="0" applyFont="1" applyFill="1" applyBorder="1" applyAlignment="1">
      <alignment horizontal="center" vertical="center" textRotation="255" wrapText="1"/>
    </xf>
    <xf numFmtId="0" fontId="54" fillId="9" borderId="38" xfId="0" applyFont="1" applyFill="1" applyBorder="1" applyAlignment="1">
      <alignment horizontal="center" vertical="center" textRotation="255" wrapText="1"/>
    </xf>
    <xf numFmtId="0" fontId="54" fillId="9" borderId="14" xfId="0" applyFont="1" applyFill="1" applyBorder="1" applyAlignment="1">
      <alignment horizontal="center" vertical="center" textRotation="255"/>
    </xf>
    <xf numFmtId="0" fontId="54" fillId="9" borderId="25" xfId="0" applyFont="1" applyFill="1" applyBorder="1" applyAlignment="1">
      <alignment horizontal="center" vertical="center" textRotation="255"/>
    </xf>
    <xf numFmtId="0" fontId="54" fillId="9" borderId="43" xfId="0" applyFont="1" applyFill="1" applyBorder="1" applyAlignment="1">
      <alignment horizontal="center" vertical="center" textRotation="255"/>
    </xf>
    <xf numFmtId="0" fontId="54" fillId="9" borderId="33" xfId="0" applyFont="1" applyFill="1" applyBorder="1" applyAlignment="1">
      <alignment horizontal="center" vertical="center" textRotation="255"/>
    </xf>
    <xf numFmtId="0" fontId="54" fillId="9" borderId="0" xfId="0" applyFont="1" applyFill="1" applyAlignment="1">
      <alignment horizontal="center" vertical="center" textRotation="255"/>
    </xf>
    <xf numFmtId="0" fontId="54" fillId="9" borderId="37" xfId="0" applyFont="1" applyFill="1" applyBorder="1" applyAlignment="1">
      <alignment horizontal="center" vertical="center" textRotation="255"/>
    </xf>
    <xf numFmtId="0" fontId="54" fillId="9" borderId="28" xfId="0" applyFont="1" applyFill="1" applyBorder="1" applyAlignment="1">
      <alignment horizontal="center" vertical="center" textRotation="255"/>
    </xf>
    <xf numFmtId="0" fontId="54" fillId="9" borderId="10" xfId="0" applyFont="1" applyFill="1" applyBorder="1" applyAlignment="1">
      <alignment horizontal="center" vertical="center" textRotation="255"/>
    </xf>
    <xf numFmtId="0" fontId="54" fillId="9" borderId="38" xfId="0" applyFont="1" applyFill="1" applyBorder="1" applyAlignment="1">
      <alignment horizontal="center" vertical="center" textRotation="255"/>
    </xf>
    <xf numFmtId="0" fontId="53" fillId="9" borderId="25" xfId="0" applyFont="1" applyFill="1" applyBorder="1" applyAlignment="1">
      <alignment horizontal="center" vertical="center" wrapText="1"/>
    </xf>
    <xf numFmtId="0" fontId="53" fillId="9" borderId="25" xfId="0" applyFont="1" applyFill="1" applyBorder="1" applyAlignment="1">
      <alignment horizontal="center" vertical="center"/>
    </xf>
    <xf numFmtId="0" fontId="30" fillId="2" borderId="5" xfId="0" applyFont="1" applyFill="1" applyBorder="1" applyAlignment="1">
      <alignment horizontal="center" vertical="center" wrapText="1"/>
    </xf>
    <xf numFmtId="177" fontId="21" fillId="0" borderId="0" xfId="3" applyNumberFormat="1" applyFont="1" applyAlignment="1">
      <alignment horizontal="right" vertical="center" shrinkToFit="1"/>
    </xf>
    <xf numFmtId="0" fontId="52" fillId="0" borderId="0" xfId="0" applyFont="1" applyAlignment="1">
      <alignment horizontal="center" vertical="center" wrapText="1"/>
    </xf>
    <xf numFmtId="0" fontId="21" fillId="0" borderId="5" xfId="3" applyFont="1" applyBorder="1" applyAlignment="1">
      <alignment horizontal="center" vertical="center"/>
    </xf>
    <xf numFmtId="0" fontId="21" fillId="0" borderId="15" xfId="3" applyFont="1" applyBorder="1" applyAlignment="1">
      <alignment horizontal="center" vertical="center"/>
    </xf>
    <xf numFmtId="0" fontId="21" fillId="0" borderId="6" xfId="0" applyFont="1" applyBorder="1" applyAlignment="1">
      <alignment horizontal="center" vertical="center"/>
    </xf>
    <xf numFmtId="0" fontId="21" fillId="0" borderId="15" xfId="0" applyFont="1" applyBorder="1" applyAlignment="1">
      <alignment horizontal="center" vertical="center"/>
    </xf>
    <xf numFmtId="0" fontId="26" fillId="0" borderId="5" xfId="3" applyFont="1" applyBorder="1" applyAlignment="1">
      <alignment horizontal="center" vertical="center"/>
    </xf>
    <xf numFmtId="0" fontId="26" fillId="0" borderId="15" xfId="0" applyFont="1" applyBorder="1" applyAlignment="1">
      <alignment horizontal="center" vertical="center"/>
    </xf>
    <xf numFmtId="0" fontId="26" fillId="0" borderId="6"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13" xfId="3" applyFont="1" applyBorder="1" applyAlignment="1">
      <alignment horizontal="center" vertical="center"/>
    </xf>
    <xf numFmtId="0" fontId="26" fillId="0" borderId="26" xfId="3" applyFont="1" applyBorder="1" applyAlignment="1">
      <alignment horizontal="center" vertical="center"/>
    </xf>
    <xf numFmtId="0" fontId="26" fillId="0" borderId="19" xfId="3" applyFont="1" applyBorder="1" applyAlignment="1">
      <alignment horizontal="center" vertical="center"/>
    </xf>
    <xf numFmtId="0" fontId="26" fillId="0" borderId="22" xfId="3" applyFont="1" applyBorder="1" applyAlignment="1">
      <alignment horizontal="center" vertical="center"/>
    </xf>
    <xf numFmtId="0" fontId="26" fillId="0" borderId="9" xfId="0" applyFont="1" applyBorder="1" applyAlignment="1">
      <alignment horizontal="center" vertical="center"/>
    </xf>
    <xf numFmtId="0" fontId="26" fillId="0" borderId="22" xfId="0" applyFont="1" applyBorder="1" applyAlignment="1">
      <alignment horizontal="center" vertical="center"/>
    </xf>
    <xf numFmtId="0" fontId="25" fillId="0" borderId="24" xfId="3" applyFont="1" applyBorder="1" applyAlignment="1">
      <alignment horizontal="center" vertical="center"/>
    </xf>
    <xf numFmtId="0" fontId="25" fillId="0" borderId="27" xfId="0" applyFont="1" applyBorder="1" applyAlignment="1">
      <alignment horizontal="center" vertical="center"/>
    </xf>
    <xf numFmtId="0" fontId="26" fillId="0" borderId="24" xfId="3" applyFont="1" applyBorder="1" applyAlignment="1">
      <alignment horizontal="center" vertical="center" wrapText="1"/>
    </xf>
    <xf numFmtId="0" fontId="26" fillId="0" borderId="27" xfId="0" applyFont="1" applyBorder="1" applyAlignment="1">
      <alignment horizontal="center" vertical="center"/>
    </xf>
    <xf numFmtId="0" fontId="26" fillId="0" borderId="25" xfId="0" applyFont="1" applyBorder="1" applyAlignment="1">
      <alignment horizontal="center" vertical="center" wrapText="1"/>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6" fillId="0" borderId="19"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32" fillId="0" borderId="0" xfId="0" applyFont="1" applyAlignment="1">
      <alignment horizontal="center" vertical="center"/>
    </xf>
    <xf numFmtId="0" fontId="65" fillId="11" borderId="6" xfId="1" applyFont="1" applyFill="1" applyBorder="1" applyAlignment="1">
      <alignment horizontal="center" vertical="center" shrinkToFit="1"/>
    </xf>
    <xf numFmtId="0" fontId="65" fillId="11" borderId="15" xfId="1" applyFont="1" applyFill="1" applyBorder="1" applyAlignment="1">
      <alignment horizontal="center" vertical="center" shrinkToFit="1"/>
    </xf>
    <xf numFmtId="0" fontId="65" fillId="11" borderId="5" xfId="5" applyFont="1" applyFill="1" applyBorder="1" applyAlignment="1">
      <alignment horizontal="center" vertical="center" shrinkToFit="1"/>
    </xf>
    <xf numFmtId="0" fontId="65" fillId="11" borderId="15" xfId="5" applyFont="1" applyFill="1" applyBorder="1" applyAlignment="1">
      <alignment horizontal="center" vertical="center" shrinkToFit="1"/>
    </xf>
    <xf numFmtId="0" fontId="27" fillId="0" borderId="0" xfId="5" applyFont="1" applyAlignment="1">
      <alignment horizontal="center" vertical="center"/>
    </xf>
    <xf numFmtId="0" fontId="65" fillId="2" borderId="40" xfId="1" applyFont="1" applyFill="1" applyBorder="1" applyAlignment="1">
      <alignment horizontal="center" vertical="center"/>
    </xf>
    <xf numFmtId="0" fontId="65" fillId="2" borderId="2" xfId="1" applyFont="1" applyFill="1" applyBorder="1" applyAlignment="1">
      <alignment horizontal="center" vertical="center"/>
    </xf>
    <xf numFmtId="0" fontId="65" fillId="2" borderId="9" xfId="1" applyFont="1" applyFill="1" applyBorder="1" applyAlignment="1">
      <alignment horizontal="center" vertical="center"/>
    </xf>
    <xf numFmtId="0" fontId="65" fillId="2" borderId="3" xfId="1" applyFont="1" applyFill="1" applyBorder="1" applyAlignment="1">
      <alignment horizontal="center" vertical="center"/>
    </xf>
    <xf numFmtId="0" fontId="65" fillId="2" borderId="118" xfId="1" applyFont="1" applyFill="1" applyBorder="1" applyAlignment="1">
      <alignment horizontal="center" vertical="center"/>
    </xf>
    <xf numFmtId="0" fontId="65" fillId="2" borderId="119" xfId="1" applyFont="1" applyFill="1" applyBorder="1" applyAlignment="1">
      <alignment horizontal="center" vertical="center"/>
    </xf>
    <xf numFmtId="0" fontId="65" fillId="2" borderId="120" xfId="1" applyFont="1" applyFill="1" applyBorder="1" applyAlignment="1">
      <alignment horizontal="center" vertical="center"/>
    </xf>
    <xf numFmtId="0" fontId="21" fillId="11" borderId="5" xfId="5" applyFont="1" applyFill="1" applyBorder="1" applyAlignment="1">
      <alignment horizontal="center" vertical="center" wrapText="1" shrinkToFit="1"/>
    </xf>
    <xf numFmtId="0" fontId="21" fillId="11" borderId="15" xfId="5" applyFont="1" applyFill="1" applyBorder="1" applyAlignment="1">
      <alignment horizontal="center" vertical="center" shrinkToFit="1"/>
    </xf>
    <xf numFmtId="0" fontId="21" fillId="11" borderId="14" xfId="1" applyFont="1" applyFill="1" applyBorder="1" applyAlignment="1">
      <alignment horizontal="center" vertical="center" wrapText="1" shrinkToFit="1"/>
    </xf>
    <xf numFmtId="0" fontId="21" fillId="11" borderId="25" xfId="1" applyFont="1" applyFill="1" applyBorder="1" applyAlignment="1">
      <alignment horizontal="center" vertical="center" wrapText="1" shrinkToFit="1"/>
    </xf>
    <xf numFmtId="0" fontId="21" fillId="11" borderId="43" xfId="1" applyFont="1" applyFill="1" applyBorder="1" applyAlignment="1">
      <alignment horizontal="center" vertical="center" wrapText="1" shrinkToFit="1"/>
    </xf>
    <xf numFmtId="0" fontId="21" fillId="11" borderId="33" xfId="1" applyFont="1" applyFill="1" applyBorder="1" applyAlignment="1">
      <alignment horizontal="center" vertical="center" wrapText="1" shrinkToFit="1"/>
    </xf>
    <xf numFmtId="0" fontId="21" fillId="11" borderId="0" xfId="1" applyFont="1" applyFill="1" applyAlignment="1">
      <alignment horizontal="center" vertical="center" wrapText="1" shrinkToFit="1"/>
    </xf>
    <xf numFmtId="0" fontId="21" fillId="11" borderId="37" xfId="1" applyFont="1" applyFill="1" applyBorder="1" applyAlignment="1">
      <alignment horizontal="center" vertical="center" wrapText="1" shrinkToFit="1"/>
    </xf>
    <xf numFmtId="0" fontId="21" fillId="11" borderId="28" xfId="1" applyFont="1" applyFill="1" applyBorder="1" applyAlignment="1">
      <alignment horizontal="center" vertical="center" wrapText="1" shrinkToFit="1"/>
    </xf>
    <xf numFmtId="0" fontId="21" fillId="11" borderId="10" xfId="1" applyFont="1" applyFill="1" applyBorder="1" applyAlignment="1">
      <alignment horizontal="center" vertical="center" wrapText="1" shrinkToFit="1"/>
    </xf>
    <xf numFmtId="0" fontId="21" fillId="11" borderId="38" xfId="1" applyFont="1" applyFill="1" applyBorder="1" applyAlignment="1">
      <alignment horizontal="center" vertical="center" wrapText="1" shrinkToFit="1"/>
    </xf>
    <xf numFmtId="0" fontId="21" fillId="11" borderId="6" xfId="5" applyFont="1" applyFill="1" applyBorder="1" applyAlignment="1">
      <alignment horizontal="center" vertical="center" wrapText="1" shrinkToFit="1"/>
    </xf>
    <xf numFmtId="0" fontId="20" fillId="0" borderId="42" xfId="0" applyFont="1" applyBorder="1" applyAlignment="1">
      <alignment horizontal="center" vertical="center" wrapText="1"/>
    </xf>
    <xf numFmtId="0" fontId="65" fillId="2" borderId="48" xfId="1" applyFont="1" applyFill="1" applyBorder="1" applyAlignment="1">
      <alignment horizontal="center" vertical="center" shrinkToFit="1"/>
    </xf>
    <xf numFmtId="0" fontId="65" fillId="2" borderId="49" xfId="1" applyFont="1" applyFill="1" applyBorder="1" applyAlignment="1">
      <alignment horizontal="center" vertical="center" shrinkToFit="1"/>
    </xf>
    <xf numFmtId="0" fontId="65" fillId="2" borderId="111" xfId="1" applyFont="1" applyFill="1" applyBorder="1" applyAlignment="1">
      <alignment horizontal="center" vertical="center" shrinkToFit="1"/>
    </xf>
    <xf numFmtId="0" fontId="65" fillId="2" borderId="14" xfId="1" applyFont="1" applyFill="1" applyBorder="1" applyAlignment="1">
      <alignment horizontal="center" vertical="center"/>
    </xf>
    <xf numFmtId="0" fontId="65" fillId="2" borderId="25" xfId="1" applyFont="1" applyFill="1" applyBorder="1" applyAlignment="1">
      <alignment horizontal="center" vertical="center"/>
    </xf>
    <xf numFmtId="0" fontId="65" fillId="2" borderId="11" xfId="1" applyFont="1" applyFill="1" applyBorder="1" applyAlignment="1">
      <alignment horizontal="center" vertical="center"/>
    </xf>
    <xf numFmtId="0" fontId="65" fillId="2" borderId="6" xfId="1" applyFont="1" applyFill="1" applyBorder="1" applyAlignment="1">
      <alignment horizontal="center" vertical="center"/>
    </xf>
    <xf numFmtId="0" fontId="65" fillId="2" borderId="7" xfId="1" applyFont="1" applyFill="1" applyBorder="1" applyAlignment="1">
      <alignment horizontal="center" vertical="center"/>
    </xf>
    <xf numFmtId="0" fontId="65" fillId="2" borderId="29" xfId="1" applyFont="1" applyFill="1" applyBorder="1" applyAlignment="1">
      <alignment horizontal="center" vertical="center"/>
    </xf>
    <xf numFmtId="0" fontId="65" fillId="2" borderId="30" xfId="1" applyFont="1" applyFill="1" applyBorder="1" applyAlignment="1">
      <alignment horizontal="center" vertical="center"/>
    </xf>
    <xf numFmtId="0" fontId="65" fillId="2" borderId="31" xfId="1" applyFont="1" applyFill="1" applyBorder="1" applyAlignment="1">
      <alignment horizontal="center" vertical="center"/>
    </xf>
    <xf numFmtId="0" fontId="65" fillId="0" borderId="4" xfId="1" applyFont="1" applyBorder="1" applyAlignment="1">
      <alignment horizontal="center" vertical="center" shrinkToFit="1"/>
    </xf>
    <xf numFmtId="0" fontId="65" fillId="0" borderId="32" xfId="1" applyFont="1" applyBorder="1" applyAlignment="1">
      <alignment horizontal="center" vertical="center" shrinkToFit="1"/>
    </xf>
    <xf numFmtId="0" fontId="65" fillId="0" borderId="12" xfId="1" applyFont="1" applyBorder="1" applyAlignment="1">
      <alignment horizontal="center" vertical="center" shrinkToFit="1"/>
    </xf>
    <xf numFmtId="0" fontId="65" fillId="11" borderId="86" xfId="1" applyFont="1" applyFill="1" applyBorder="1" applyAlignment="1">
      <alignment horizontal="center" vertical="center" wrapText="1"/>
    </xf>
    <xf numFmtId="0" fontId="65" fillId="11" borderId="60" xfId="1" applyFont="1" applyFill="1" applyBorder="1" applyAlignment="1">
      <alignment horizontal="center" vertical="center"/>
    </xf>
    <xf numFmtId="0" fontId="65" fillId="11" borderId="122" xfId="1" applyFont="1" applyFill="1" applyBorder="1" applyAlignment="1">
      <alignment horizontal="center" vertical="center"/>
    </xf>
    <xf numFmtId="0" fontId="65" fillId="11" borderId="2" xfId="1" applyFont="1" applyFill="1" applyBorder="1" applyAlignment="1">
      <alignment horizontal="center" vertical="center"/>
    </xf>
    <xf numFmtId="0" fontId="65" fillId="11" borderId="3" xfId="1" applyFont="1" applyFill="1" applyBorder="1" applyAlignment="1">
      <alignment horizontal="center" vertical="center"/>
    </xf>
    <xf numFmtId="0" fontId="65" fillId="11" borderId="5" xfId="1" applyFont="1" applyFill="1" applyBorder="1" applyAlignment="1">
      <alignment horizontal="center" vertical="center"/>
    </xf>
    <xf numFmtId="0" fontId="65" fillId="11" borderId="6" xfId="1" applyFont="1" applyFill="1" applyBorder="1" applyAlignment="1">
      <alignment horizontal="center" vertical="center"/>
    </xf>
    <xf numFmtId="0" fontId="65" fillId="11" borderId="7" xfId="1" applyFont="1" applyFill="1" applyBorder="1" applyAlignment="1">
      <alignment horizontal="center" vertical="center"/>
    </xf>
    <xf numFmtId="0" fontId="37" fillId="0" borderId="32" xfId="0" applyFont="1" applyBorder="1" applyAlignment="1">
      <alignment horizontal="center" vertical="center"/>
    </xf>
    <xf numFmtId="0" fontId="65" fillId="0" borderId="6" xfId="1" applyFont="1" applyBorder="1" applyAlignment="1">
      <alignment horizontal="center" vertical="center" shrinkToFit="1"/>
    </xf>
    <xf numFmtId="0" fontId="65" fillId="0" borderId="7" xfId="1" applyFont="1" applyBorder="1" applyAlignment="1">
      <alignment horizontal="center" vertical="center" shrinkToFit="1"/>
    </xf>
    <xf numFmtId="0" fontId="65" fillId="2" borderId="11" xfId="1" applyFont="1" applyFill="1" applyBorder="1" applyAlignment="1">
      <alignment horizontal="center" vertical="center" shrinkToFit="1"/>
    </xf>
    <xf numFmtId="0" fontId="65" fillId="2" borderId="6" xfId="1" applyFont="1" applyFill="1" applyBorder="1" applyAlignment="1">
      <alignment horizontal="center" vertical="center" shrinkToFit="1"/>
    </xf>
    <xf numFmtId="0" fontId="65" fillId="2" borderId="7" xfId="1" applyFont="1" applyFill="1" applyBorder="1" applyAlignment="1">
      <alignment horizontal="center" vertical="center" shrinkToFit="1"/>
    </xf>
    <xf numFmtId="0" fontId="37" fillId="0" borderId="24" xfId="0" applyFont="1" applyBorder="1" applyAlignment="1">
      <alignment horizontal="center" vertical="center"/>
    </xf>
    <xf numFmtId="0" fontId="37" fillId="0" borderId="41" xfId="0" applyFont="1" applyBorder="1" applyAlignment="1">
      <alignment horizontal="center" vertical="center"/>
    </xf>
    <xf numFmtId="0" fontId="37" fillId="0" borderId="27" xfId="0" applyFont="1" applyBorder="1" applyAlignment="1">
      <alignment horizontal="center" vertical="center"/>
    </xf>
    <xf numFmtId="0" fontId="65" fillId="0" borderId="46" xfId="1" applyFont="1" applyBorder="1" applyAlignment="1">
      <alignment horizontal="center" vertical="center"/>
    </xf>
    <xf numFmtId="0" fontId="65" fillId="0" borderId="8" xfId="1" applyFont="1" applyBorder="1" applyAlignment="1">
      <alignment horizontal="center" vertical="center"/>
    </xf>
    <xf numFmtId="0" fontId="65" fillId="0" borderId="115" xfId="1" applyFont="1" applyBorder="1" applyAlignment="1">
      <alignment horizontal="center" vertical="center"/>
    </xf>
    <xf numFmtId="0" fontId="24" fillId="0" borderId="32" xfId="0" applyFont="1" applyBorder="1" applyAlignment="1">
      <alignment horizontal="center" vertical="center"/>
    </xf>
    <xf numFmtId="0" fontId="24" fillId="0" borderId="65" xfId="0" applyFont="1" applyBorder="1" applyAlignment="1">
      <alignment horizontal="center" vertical="center"/>
    </xf>
    <xf numFmtId="0" fontId="24" fillId="2" borderId="131" xfId="3" applyFont="1" applyFill="1" applyBorder="1" applyAlignment="1">
      <alignment horizontal="center"/>
    </xf>
    <xf numFmtId="0" fontId="24" fillId="2" borderId="127" xfId="3" applyFont="1" applyFill="1" applyBorder="1" applyAlignment="1">
      <alignment horizontal="center"/>
    </xf>
    <xf numFmtId="0" fontId="24" fillId="2" borderId="29" xfId="3" applyFont="1" applyFill="1" applyBorder="1" applyAlignment="1">
      <alignment horizontal="center"/>
    </xf>
    <xf numFmtId="0" fontId="26" fillId="0" borderId="136" xfId="0" applyFont="1" applyBorder="1" applyAlignment="1">
      <alignment horizontal="center" vertical="center"/>
    </xf>
    <xf numFmtId="0" fontId="26" fillId="0" borderId="128" xfId="0" applyFont="1" applyBorder="1" applyAlignment="1">
      <alignment horizontal="center" vertical="center"/>
    </xf>
    <xf numFmtId="0" fontId="26" fillId="0" borderId="36" xfId="0" applyFont="1" applyBorder="1" applyAlignment="1">
      <alignment horizontal="center" vertical="center"/>
    </xf>
    <xf numFmtId="0" fontId="26" fillId="0" borderId="34" xfId="0" applyFont="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80" fillId="0" borderId="39" xfId="16" applyFont="1" applyBorder="1" applyAlignment="1">
      <alignment horizontal="center" vertical="center" textRotation="255"/>
    </xf>
    <xf numFmtId="0" fontId="80" fillId="0" borderId="32" xfId="16" applyFont="1" applyBorder="1" applyAlignment="1">
      <alignment horizontal="center" vertical="center" textRotation="255"/>
    </xf>
    <xf numFmtId="0" fontId="24" fillId="0" borderId="39" xfId="0" applyFont="1" applyBorder="1" applyAlignment="1">
      <alignment horizontal="center" vertical="center"/>
    </xf>
    <xf numFmtId="0" fontId="80" fillId="0" borderId="65" xfId="16" applyFont="1" applyBorder="1" applyAlignment="1">
      <alignment horizontal="center" vertical="center" textRotation="255"/>
    </xf>
    <xf numFmtId="0" fontId="25" fillId="0" borderId="63" xfId="3" applyFont="1" applyBorder="1" applyAlignment="1">
      <alignment horizontal="center" vertical="center"/>
    </xf>
    <xf numFmtId="0" fontId="25" fillId="0" borderId="12" xfId="3" applyFont="1" applyBorder="1" applyAlignment="1">
      <alignment horizontal="center" vertical="center"/>
    </xf>
    <xf numFmtId="0" fontId="25" fillId="0" borderId="66" xfId="3" applyFont="1" applyBorder="1" applyAlignment="1">
      <alignment horizontal="center"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139" xfId="0" applyFont="1" applyBorder="1" applyAlignment="1">
      <alignment horizontal="center" vertical="center"/>
    </xf>
    <xf numFmtId="0" fontId="24" fillId="0" borderId="140" xfId="0" applyFont="1" applyBorder="1" applyAlignment="1">
      <alignment horizontal="center" vertical="center"/>
    </xf>
    <xf numFmtId="0" fontId="24" fillId="2" borderId="136" xfId="3" applyFont="1" applyFill="1" applyBorder="1" applyAlignment="1">
      <alignment horizontal="center"/>
    </xf>
    <xf numFmtId="0" fontId="24" fillId="2" borderId="16" xfId="3" applyFont="1" applyFill="1" applyBorder="1" applyAlignment="1">
      <alignment horizontal="center"/>
    </xf>
    <xf numFmtId="0" fontId="24" fillId="2" borderId="128" xfId="3" applyFont="1" applyFill="1" applyBorder="1" applyAlignment="1">
      <alignment horizontal="center"/>
    </xf>
    <xf numFmtId="0" fontId="24" fillId="2" borderId="36" xfId="3" applyFont="1" applyFill="1" applyBorder="1" applyAlignment="1">
      <alignment horizontal="center"/>
    </xf>
    <xf numFmtId="0" fontId="24" fillId="2" borderId="0" xfId="3" applyFont="1" applyFill="1" applyAlignment="1">
      <alignment horizontal="center"/>
    </xf>
    <xf numFmtId="0" fontId="24" fillId="2" borderId="34" xfId="3" applyFont="1" applyFill="1" applyBorder="1" applyAlignment="1">
      <alignment horizontal="center"/>
    </xf>
    <xf numFmtId="0" fontId="24" fillId="2" borderId="94" xfId="3" applyFont="1" applyFill="1" applyBorder="1" applyAlignment="1">
      <alignment horizontal="center"/>
    </xf>
    <xf numFmtId="0" fontId="24" fillId="2" borderId="10" xfId="3" applyFont="1" applyFill="1" applyBorder="1" applyAlignment="1">
      <alignment horizontal="center"/>
    </xf>
    <xf numFmtId="0" fontId="24" fillId="2" borderId="95" xfId="3" applyFont="1" applyFill="1" applyBorder="1" applyAlignment="1">
      <alignment horizontal="center"/>
    </xf>
    <xf numFmtId="0" fontId="24" fillId="2" borderId="136"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28"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34" xfId="0" applyFont="1" applyFill="1" applyBorder="1" applyAlignment="1">
      <alignment horizontal="center" vertical="center" wrapText="1"/>
    </xf>
    <xf numFmtId="0" fontId="24" fillId="2" borderId="94"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95" xfId="0" applyFont="1" applyFill="1" applyBorder="1" applyAlignment="1">
      <alignment horizontal="center" vertical="center" wrapText="1"/>
    </xf>
    <xf numFmtId="0" fontId="24" fillId="0" borderId="136" xfId="0" applyFont="1" applyBorder="1" applyAlignment="1">
      <alignment horizontal="center" vertical="center" wrapText="1"/>
    </xf>
    <xf numFmtId="0" fontId="24" fillId="0" borderId="16" xfId="0" applyFont="1" applyBorder="1" applyAlignment="1">
      <alignment horizontal="center" vertical="center"/>
    </xf>
    <xf numFmtId="0" fontId="24" fillId="0" borderId="128" xfId="0" applyFont="1" applyBorder="1" applyAlignment="1">
      <alignment horizontal="center" vertical="center"/>
    </xf>
    <xf numFmtId="0" fontId="24" fillId="0" borderId="13" xfId="0" applyFont="1" applyBorder="1" applyAlignment="1">
      <alignment horizontal="center" vertical="center" wrapText="1"/>
    </xf>
    <xf numFmtId="0" fontId="76" fillId="2" borderId="129" xfId="0" applyFont="1" applyFill="1" applyBorder="1" applyAlignment="1">
      <alignment horizontal="center" vertical="center" textRotation="255"/>
    </xf>
    <xf numFmtId="0" fontId="76" fillId="2" borderId="142" xfId="0" applyFont="1" applyFill="1" applyBorder="1" applyAlignment="1">
      <alignment horizontal="center" vertical="center" textRotation="255"/>
    </xf>
    <xf numFmtId="0" fontId="76" fillId="2" borderId="130" xfId="0" applyFont="1" applyFill="1" applyBorder="1" applyAlignment="1">
      <alignment horizontal="center" vertical="center" textRotation="255"/>
    </xf>
    <xf numFmtId="0" fontId="24" fillId="0" borderId="134" xfId="0" applyFont="1" applyBorder="1" applyAlignment="1">
      <alignment horizontal="center" vertical="center"/>
    </xf>
    <xf numFmtId="0" fontId="24" fillId="0" borderId="135" xfId="0" applyFont="1" applyBorder="1" applyAlignment="1">
      <alignment horizontal="center" vertical="center"/>
    </xf>
    <xf numFmtId="0" fontId="24" fillId="0" borderId="16" xfId="0" applyFont="1" applyBorder="1" applyAlignment="1">
      <alignment horizontal="center" vertical="center" wrapText="1"/>
    </xf>
    <xf numFmtId="0" fontId="66" fillId="2" borderId="128" xfId="3" applyFont="1" applyFill="1" applyBorder="1" applyAlignment="1">
      <alignment horizontal="center" vertical="center" wrapText="1"/>
    </xf>
    <xf numFmtId="0" fontId="66" fillId="2" borderId="34" xfId="3" applyFont="1" applyFill="1" applyBorder="1" applyAlignment="1">
      <alignment horizontal="center" vertical="center" wrapText="1"/>
    </xf>
    <xf numFmtId="0" fontId="66" fillId="2" borderId="95" xfId="3" applyFont="1" applyFill="1" applyBorder="1" applyAlignment="1">
      <alignment horizontal="center" vertical="center" wrapText="1"/>
    </xf>
    <xf numFmtId="0" fontId="76" fillId="11" borderId="129" xfId="0" applyFont="1" applyFill="1" applyBorder="1" applyAlignment="1">
      <alignment horizontal="center" vertical="center" textRotation="255"/>
    </xf>
    <xf numFmtId="0" fontId="76" fillId="11" borderId="142" xfId="0" applyFont="1" applyFill="1" applyBorder="1" applyAlignment="1">
      <alignment horizontal="center" vertical="center" textRotation="255"/>
    </xf>
    <xf numFmtId="0" fontId="76" fillId="11" borderId="130" xfId="0" applyFont="1" applyFill="1" applyBorder="1" applyAlignment="1">
      <alignment horizontal="center" vertical="center" textRotation="255"/>
    </xf>
    <xf numFmtId="0" fontId="66" fillId="11" borderId="128" xfId="3" applyFont="1" applyFill="1" applyBorder="1" applyAlignment="1">
      <alignment horizontal="center" vertical="center" wrapText="1"/>
    </xf>
    <xf numFmtId="0" fontId="66" fillId="11" borderId="34" xfId="3" applyFont="1" applyFill="1" applyBorder="1" applyAlignment="1">
      <alignment horizontal="center" vertical="center" wrapText="1"/>
    </xf>
    <xf numFmtId="0" fontId="66" fillId="11" borderId="95" xfId="3" applyFont="1" applyFill="1" applyBorder="1" applyAlignment="1">
      <alignment horizontal="center" vertical="center" wrapText="1"/>
    </xf>
    <xf numFmtId="0" fontId="22" fillId="0" borderId="16" xfId="16" applyFont="1" applyBorder="1" applyAlignment="1">
      <alignment horizontal="center" vertical="center"/>
    </xf>
    <xf numFmtId="0" fontId="22" fillId="0" borderId="0" xfId="16" applyFont="1" applyAlignment="1">
      <alignment horizontal="center" vertical="center"/>
    </xf>
    <xf numFmtId="0" fontId="22" fillId="0" borderId="10" xfId="16" applyFont="1" applyBorder="1" applyAlignment="1">
      <alignment horizontal="center" vertical="center"/>
    </xf>
    <xf numFmtId="0" fontId="24" fillId="0" borderId="133" xfId="0" applyFont="1" applyBorder="1" applyAlignment="1">
      <alignment horizontal="center" vertical="center"/>
    </xf>
    <xf numFmtId="0" fontId="24" fillId="0" borderId="124" xfId="0" applyFont="1" applyBorder="1" applyAlignment="1">
      <alignment horizontal="center" vertical="center"/>
    </xf>
    <xf numFmtId="0" fontId="24" fillId="0" borderId="138" xfId="0" applyFont="1" applyBorder="1" applyAlignment="1">
      <alignment horizontal="center" vertical="center"/>
    </xf>
    <xf numFmtId="0" fontId="76" fillId="2" borderId="132" xfId="0" applyFont="1" applyFill="1" applyBorder="1" applyAlignment="1">
      <alignment horizontal="center" vertical="center" textRotation="255"/>
    </xf>
    <xf numFmtId="0" fontId="76" fillId="2" borderId="137" xfId="0" applyFont="1" applyFill="1" applyBorder="1" applyAlignment="1">
      <alignment horizontal="center" vertical="center" textRotation="255"/>
    </xf>
    <xf numFmtId="0" fontId="76" fillId="2" borderId="141" xfId="0" applyFont="1" applyFill="1" applyBorder="1" applyAlignment="1">
      <alignment horizontal="center" vertical="center" textRotation="255"/>
    </xf>
    <xf numFmtId="0" fontId="24" fillId="0" borderId="105" xfId="0" applyFont="1" applyBorder="1" applyAlignment="1">
      <alignment horizontal="center" vertical="center"/>
    </xf>
    <xf numFmtId="0" fontId="24" fillId="0" borderId="106" xfId="0" applyFont="1" applyBorder="1" applyAlignment="1">
      <alignment horizontal="center" vertical="center"/>
    </xf>
    <xf numFmtId="0" fontId="24" fillId="0" borderId="107" xfId="0" applyFont="1" applyBorder="1" applyAlignment="1">
      <alignment horizontal="center" vertical="center"/>
    </xf>
    <xf numFmtId="0" fontId="24" fillId="0" borderId="36" xfId="0" applyFont="1" applyBorder="1" applyAlignment="1">
      <alignment horizontal="center" vertical="center" wrapText="1"/>
    </xf>
    <xf numFmtId="0" fontId="24" fillId="0" borderId="0" xfId="0" applyFont="1" applyAlignment="1">
      <alignment horizontal="center" vertical="center"/>
    </xf>
    <xf numFmtId="0" fontId="24" fillId="0" borderId="34" xfId="0" applyFont="1" applyBorder="1" applyAlignment="1">
      <alignment horizontal="center" vertical="center"/>
    </xf>
    <xf numFmtId="0" fontId="24" fillId="0" borderId="0" xfId="0" applyFont="1" applyAlignment="1">
      <alignment horizontal="center" vertical="center" wrapText="1"/>
    </xf>
    <xf numFmtId="0" fontId="82" fillId="0" borderId="0" xfId="0" applyFont="1" applyAlignment="1">
      <alignment horizontal="center" vertical="center"/>
    </xf>
    <xf numFmtId="0" fontId="76" fillId="11" borderId="132" xfId="0" applyFont="1" applyFill="1" applyBorder="1" applyAlignment="1">
      <alignment horizontal="center" vertical="center" textRotation="255"/>
    </xf>
    <xf numFmtId="0" fontId="76" fillId="11" borderId="137" xfId="0" applyFont="1" applyFill="1" applyBorder="1" applyAlignment="1">
      <alignment horizontal="center" vertical="center" textRotation="255"/>
    </xf>
    <xf numFmtId="0" fontId="76" fillId="11" borderId="141" xfId="0" applyFont="1" applyFill="1" applyBorder="1" applyAlignment="1">
      <alignment horizontal="center" vertical="center" textRotation="255"/>
    </xf>
  </cellXfs>
  <cellStyles count="19">
    <cellStyle name="ハイパーリンク" xfId="9" builtinId="8"/>
    <cellStyle name="桁区切り 2" xfId="15" xr:uid="{F49E60C9-5EED-4F01-AE7D-DEB5C593A0E2}"/>
    <cellStyle name="標準" xfId="0" builtinId="0"/>
    <cellStyle name="標準 2" xfId="1" xr:uid="{00000000-0005-0000-0000-000002000000}"/>
    <cellStyle name="標準 2 2" xfId="8" xr:uid="{00000000-0005-0000-0000-000003000000}"/>
    <cellStyle name="標準 2 3" xfId="14" xr:uid="{489C8608-6D5E-4ACF-8E98-AF34FACBB9F5}"/>
    <cellStyle name="標準 2 3 2" xfId="10" xr:uid="{5320A473-198F-47AB-AD78-643E0CF91088}"/>
    <cellStyle name="標準 2 4" xfId="16" xr:uid="{FA407FDF-C9E0-4A16-A9EA-1A1F2A81C0A8}"/>
    <cellStyle name="標準 3" xfId="4" xr:uid="{00000000-0005-0000-0000-000004000000}"/>
    <cellStyle name="標準 3 2" xfId="17" xr:uid="{90D32C9C-10A2-43AA-8B3C-550F3704BBB6}"/>
    <cellStyle name="標準 4" xfId="6" xr:uid="{00000000-0005-0000-0000-000005000000}"/>
    <cellStyle name="標準 4 2" xfId="13" xr:uid="{31C3979F-D678-43AE-8628-4A2879B8E942}"/>
    <cellStyle name="標準 5" xfId="7" xr:uid="{00000000-0005-0000-0000-000006000000}"/>
    <cellStyle name="標準 6" xfId="12" xr:uid="{0D33DB9F-62AA-4833-AFB4-B6A2A8EF6C2C}"/>
    <cellStyle name="標準 6 2" xfId="18" xr:uid="{63D1A1D9-4E51-49A9-8C91-B998C3286BAC}"/>
    <cellStyle name="標準 7" xfId="11" xr:uid="{631BA4FD-032D-45C2-B7D9-62C85F889C17}"/>
    <cellStyle name="標準_2005モールカップ大会" xfId="3" xr:uid="{00000000-0005-0000-0000-000007000000}"/>
    <cellStyle name="標準_みやぎ生協カップ05" xfId="5" xr:uid="{00000000-0005-0000-0000-000008000000}"/>
    <cellStyle name="標準_参考2005モールカップ大会2" xfId="2" xr:uid="{00000000-0005-0000-0000-000009000000}"/>
  </cellStyles>
  <dxfs count="0"/>
  <tableStyles count="0" defaultTableStyle="TableStyleMedium2" defaultPivotStyle="PivotStyleLight16"/>
  <colors>
    <mruColors>
      <color rgb="FFFFFFCC"/>
      <color rgb="FFFFFF99"/>
      <color rgb="FF0000FF"/>
      <color rgb="FFCCFFCC"/>
      <color rgb="FFFFC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4202206</xdr:colOff>
      <xdr:row>54</xdr:row>
      <xdr:rowOff>89647</xdr:rowOff>
    </xdr:from>
    <xdr:to>
      <xdr:col>1</xdr:col>
      <xdr:colOff>7250206</xdr:colOff>
      <xdr:row>59</xdr:row>
      <xdr:rowOff>11205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345081" y="168155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3" name="角丸四角形 1">
          <a:extLst>
            <a:ext uri="{FF2B5EF4-FFF2-40B4-BE49-F238E27FC236}">
              <a16:creationId xmlns:a16="http://schemas.microsoft.com/office/drawing/2014/main" id="{00000000-0008-0000-0300-000003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4" name="角丸四角形 1">
          <a:extLst>
            <a:ext uri="{FF2B5EF4-FFF2-40B4-BE49-F238E27FC236}">
              <a16:creationId xmlns:a16="http://schemas.microsoft.com/office/drawing/2014/main" id="{00000000-0008-0000-0300-000004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3</xdr:col>
      <xdr:colOff>251460</xdr:colOff>
      <xdr:row>2</xdr:row>
      <xdr:rowOff>203835</xdr:rowOff>
    </xdr:from>
    <xdr:to>
      <xdr:col>10</xdr:col>
      <xdr:colOff>137160</xdr:colOff>
      <xdr:row>13</xdr:row>
      <xdr:rowOff>93980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880985" y="765810"/>
          <a:ext cx="4686300" cy="240474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改訂版へ変更必要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76200</xdr:colOff>
      <xdr:row>84</xdr:row>
      <xdr:rowOff>133350</xdr:rowOff>
    </xdr:from>
    <xdr:to>
      <xdr:col>108</xdr:col>
      <xdr:colOff>95250</xdr:colOff>
      <xdr:row>89</xdr:row>
      <xdr:rowOff>166688</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16268700" y="15373350"/>
          <a:ext cx="8829675"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103</xdr:col>
      <xdr:colOff>180975</xdr:colOff>
      <xdr:row>69</xdr:row>
      <xdr:rowOff>90488</xdr:rowOff>
    </xdr:from>
    <xdr:to>
      <xdr:col>106</xdr:col>
      <xdr:colOff>133350</xdr:colOff>
      <xdr:row>71</xdr:row>
      <xdr:rowOff>42863</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24231600" y="12472988"/>
          <a:ext cx="666750" cy="333375"/>
        </a:xfrm>
        <a:prstGeom prst="downArrow">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113</xdr:col>
      <xdr:colOff>114300</xdr:colOff>
      <xdr:row>13</xdr:row>
      <xdr:rowOff>95250</xdr:rowOff>
    </xdr:from>
    <xdr:to>
      <xdr:col>115</xdr:col>
      <xdr:colOff>152400</xdr:colOff>
      <xdr:row>69</xdr:row>
      <xdr:rowOff>76200</xdr:rowOff>
    </xdr:to>
    <xdr:sp macro="" textlink="">
      <xdr:nvSpPr>
        <xdr:cNvPr id="7" name="上矢印 6">
          <a:extLst>
            <a:ext uri="{FF2B5EF4-FFF2-40B4-BE49-F238E27FC236}">
              <a16:creationId xmlns:a16="http://schemas.microsoft.com/office/drawing/2014/main" id="{00000000-0008-0000-0800-000007000000}"/>
            </a:ext>
          </a:extLst>
        </xdr:cNvPr>
        <xdr:cNvSpPr/>
      </xdr:nvSpPr>
      <xdr:spPr>
        <a:xfrm flipV="1">
          <a:off x="25260300" y="1752600"/>
          <a:ext cx="495300" cy="10648950"/>
        </a:xfrm>
        <a:prstGeom prst="upArrow">
          <a:avLst/>
        </a:prstGeom>
        <a:solidFill>
          <a:srgbClr val="FFC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223838</xdr:colOff>
      <xdr:row>73</xdr:row>
      <xdr:rowOff>57150</xdr:rowOff>
    </xdr:from>
    <xdr:to>
      <xdr:col>8</xdr:col>
      <xdr:colOff>33338</xdr:colOff>
      <xdr:row>78</xdr:row>
      <xdr:rowOff>166688</xdr:rowOff>
    </xdr:to>
    <xdr:sp macro="" textlink="">
      <xdr:nvSpPr>
        <xdr:cNvPr id="8" name="曲折矢印 7">
          <a:extLst>
            <a:ext uri="{FF2B5EF4-FFF2-40B4-BE49-F238E27FC236}">
              <a16:creationId xmlns:a16="http://schemas.microsoft.com/office/drawing/2014/main" id="{00000000-0008-0000-0800-000008000000}"/>
            </a:ext>
          </a:extLst>
        </xdr:cNvPr>
        <xdr:cNvSpPr/>
      </xdr:nvSpPr>
      <xdr:spPr>
        <a:xfrm>
          <a:off x="938213" y="13963650"/>
          <a:ext cx="1000125" cy="1062038"/>
        </a:xfrm>
        <a:prstGeom prst="bentArrow">
          <a:avLst>
            <a:gd name="adj1" fmla="val 26922"/>
            <a:gd name="adj2" fmla="val 24038"/>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133350</xdr:colOff>
      <xdr:row>65</xdr:row>
      <xdr:rowOff>23813</xdr:rowOff>
    </xdr:from>
    <xdr:to>
      <xdr:col>24</xdr:col>
      <xdr:colOff>23379</xdr:colOff>
      <xdr:row>70</xdr:row>
      <xdr:rowOff>76634</xdr:rowOff>
    </xdr:to>
    <xdr:sp macro="" textlink="">
      <xdr:nvSpPr>
        <xdr:cNvPr id="9" name="上矢印 8">
          <a:extLst>
            <a:ext uri="{FF2B5EF4-FFF2-40B4-BE49-F238E27FC236}">
              <a16:creationId xmlns:a16="http://schemas.microsoft.com/office/drawing/2014/main" id="{00000000-0008-0000-0800-000009000000}"/>
            </a:ext>
          </a:extLst>
        </xdr:cNvPr>
        <xdr:cNvSpPr/>
      </xdr:nvSpPr>
      <xdr:spPr>
        <a:xfrm>
          <a:off x="4419600" y="11644313"/>
          <a:ext cx="842529" cy="1005321"/>
        </a:xfrm>
        <a:prstGeom prs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94</xdr:col>
      <xdr:colOff>42862</xdr:colOff>
      <xdr:row>65</xdr:row>
      <xdr:rowOff>95250</xdr:rowOff>
    </xdr:from>
    <xdr:to>
      <xdr:col>97</xdr:col>
      <xdr:colOff>180541</xdr:colOff>
      <xdr:row>70</xdr:row>
      <xdr:rowOff>148071</xdr:rowOff>
    </xdr:to>
    <xdr:sp macro="" textlink="">
      <xdr:nvSpPr>
        <xdr:cNvPr id="10" name="上矢印 9">
          <a:extLst>
            <a:ext uri="{FF2B5EF4-FFF2-40B4-BE49-F238E27FC236}">
              <a16:creationId xmlns:a16="http://schemas.microsoft.com/office/drawing/2014/main" id="{00000000-0008-0000-0800-00000A000000}"/>
            </a:ext>
          </a:extLst>
        </xdr:cNvPr>
        <xdr:cNvSpPr/>
      </xdr:nvSpPr>
      <xdr:spPr>
        <a:xfrm>
          <a:off x="21950362" y="11715750"/>
          <a:ext cx="852054" cy="1005321"/>
        </a:xfrm>
        <a:prstGeom prst="up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71</xdr:col>
      <xdr:colOff>190500</xdr:colOff>
      <xdr:row>90</xdr:row>
      <xdr:rowOff>66675</xdr:rowOff>
    </xdr:from>
    <xdr:to>
      <xdr:col>105</xdr:col>
      <xdr:colOff>95250</xdr:colOff>
      <xdr:row>101</xdr:row>
      <xdr:rowOff>0</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17097375" y="17211675"/>
          <a:ext cx="8001000" cy="25050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注意点</a:t>
          </a:r>
          <a:r>
            <a:rPr kumimoji="1" lang="en-US" altLang="ja-JP" sz="2000">
              <a:latin typeface="Meiryo UI" panose="020B0604030504040204" pitchFamily="50" charset="-128"/>
              <a:ea typeface="Meiryo UI" panose="020B0604030504040204" pitchFamily="50" charset="-128"/>
            </a:rPr>
            <a:t>』</a:t>
          </a:r>
        </a:p>
        <a:p>
          <a:pPr algn="l"/>
          <a:r>
            <a:rPr kumimoji="1" lang="ja-JP" altLang="en-US" sz="2000">
              <a:latin typeface="Meiryo UI" panose="020B0604030504040204" pitchFamily="50" charset="-128"/>
              <a:ea typeface="Meiryo UI" panose="020B0604030504040204" pitchFamily="50" charset="-128"/>
            </a:rPr>
            <a:t>①　２階ロビー、通路の移動は極力接触しないよう注意してください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ja-JP" altLang="en-US" sz="2000">
              <a:latin typeface="Meiryo UI" panose="020B0604030504040204" pitchFamily="50" charset="-128"/>
              <a:ea typeface="Meiryo UI" panose="020B0604030504040204" pitchFamily="50" charset="-128"/>
            </a:rPr>
            <a:t>②　２階トイレを使用の際、移動する場合も接触には注意してください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　その他、注意事項については、当日ご説明致します。</a:t>
          </a:r>
        </a:p>
      </xdr:txBody>
    </xdr:sp>
    <xdr:clientData/>
  </xdr:twoCellAnchor>
  <xdr:twoCellAnchor>
    <xdr:from>
      <xdr:col>12</xdr:col>
      <xdr:colOff>190500</xdr:colOff>
      <xdr:row>89</xdr:row>
      <xdr:rowOff>28574</xdr:rowOff>
    </xdr:from>
    <xdr:to>
      <xdr:col>47</xdr:col>
      <xdr:colOff>95250</xdr:colOff>
      <xdr:row>102</xdr:row>
      <xdr:rowOff>61912</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2705100" y="16983074"/>
          <a:ext cx="7239000" cy="313848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移動補足</a:t>
          </a:r>
          <a:r>
            <a:rPr kumimoji="1" lang="en-US" altLang="ja-JP" sz="2000" b="0">
              <a:latin typeface="Meiryo UI" panose="020B0604030504040204" pitchFamily="50" charset="-128"/>
              <a:ea typeface="Meiryo UI" panose="020B0604030504040204" pitchFamily="50" charset="-128"/>
            </a:rPr>
            <a:t>』</a:t>
          </a:r>
        </a:p>
        <a:p>
          <a:pPr algn="l"/>
          <a:r>
            <a:rPr kumimoji="1" lang="ja-JP" altLang="en-US" sz="2000" b="0">
              <a:latin typeface="Meiryo UI" panose="020B0604030504040204" pitchFamily="50" charset="-128"/>
              <a:ea typeface="Meiryo UI" panose="020B0604030504040204" pitchFamily="50" charset="-128"/>
            </a:rPr>
            <a:t>①　１階から２階への移動は１階ロビー階段より移動</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②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への移動は②１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　岩西さんのみ①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③　応援後の移動は①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への降り口階段より移動してください。</a:t>
          </a:r>
        </a:p>
      </xdr:txBody>
    </xdr:sp>
    <xdr:clientData/>
  </xdr:twoCellAnchor>
  <xdr:twoCellAnchor>
    <xdr:from>
      <xdr:col>31</xdr:col>
      <xdr:colOff>15587</xdr:colOff>
      <xdr:row>66</xdr:row>
      <xdr:rowOff>47913</xdr:rowOff>
    </xdr:from>
    <xdr:to>
      <xdr:col>35</xdr:col>
      <xdr:colOff>106506</xdr:colOff>
      <xdr:row>70</xdr:row>
      <xdr:rowOff>93806</xdr:rowOff>
    </xdr:to>
    <xdr:sp macro="" textlink="">
      <xdr:nvSpPr>
        <xdr:cNvPr id="13" name="下矢印 12">
          <a:extLst>
            <a:ext uri="{FF2B5EF4-FFF2-40B4-BE49-F238E27FC236}">
              <a16:creationId xmlns:a16="http://schemas.microsoft.com/office/drawing/2014/main" id="{00000000-0008-0000-0800-00000D000000}"/>
            </a:ext>
          </a:extLst>
        </xdr:cNvPr>
        <xdr:cNvSpPr/>
      </xdr:nvSpPr>
      <xdr:spPr>
        <a:xfrm rot="16200000">
          <a:off x="7038975" y="11741150"/>
          <a:ext cx="807893" cy="1043419"/>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84</xdr:col>
      <xdr:colOff>36513</xdr:colOff>
      <xdr:row>65</xdr:row>
      <xdr:rowOff>119062</xdr:rowOff>
    </xdr:from>
    <xdr:to>
      <xdr:col>87</xdr:col>
      <xdr:colOff>139556</xdr:colOff>
      <xdr:row>71</xdr:row>
      <xdr:rowOff>35356</xdr:rowOff>
    </xdr:to>
    <xdr:sp macro="" textlink="">
      <xdr:nvSpPr>
        <xdr:cNvPr id="14" name="下矢印 13">
          <a:extLst>
            <a:ext uri="{FF2B5EF4-FFF2-40B4-BE49-F238E27FC236}">
              <a16:creationId xmlns:a16="http://schemas.microsoft.com/office/drawing/2014/main" id="{00000000-0008-0000-0800-00000E000000}"/>
            </a:ext>
          </a:extLst>
        </xdr:cNvPr>
        <xdr:cNvSpPr/>
      </xdr:nvSpPr>
      <xdr:spPr>
        <a:xfrm>
          <a:off x="19562763" y="11739562"/>
          <a:ext cx="817418" cy="1059294"/>
        </a:xfrm>
        <a:prstGeom prst="down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52</xdr:col>
      <xdr:colOff>190500</xdr:colOff>
      <xdr:row>94</xdr:row>
      <xdr:rowOff>0</xdr:rowOff>
    </xdr:from>
    <xdr:to>
      <xdr:col>67</xdr:col>
      <xdr:colOff>71437</xdr:colOff>
      <xdr:row>96</xdr:row>
      <xdr:rowOff>119062</xdr:rowOff>
    </xdr:to>
    <xdr:sp macro="" textlink="">
      <xdr:nvSpPr>
        <xdr:cNvPr id="23" name="下矢印 22">
          <a:extLst>
            <a:ext uri="{FF2B5EF4-FFF2-40B4-BE49-F238E27FC236}">
              <a16:creationId xmlns:a16="http://schemas.microsoft.com/office/drawing/2014/main" id="{00000000-0008-0000-0800-000017000000}"/>
            </a:ext>
          </a:extLst>
        </xdr:cNvPr>
        <xdr:cNvSpPr/>
      </xdr:nvSpPr>
      <xdr:spPr>
        <a:xfrm>
          <a:off x="12096750" y="17287875"/>
          <a:ext cx="3452812" cy="59531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152401</xdr:colOff>
      <xdr:row>20</xdr:row>
      <xdr:rowOff>4761</xdr:rowOff>
    </xdr:from>
    <xdr:to>
      <xdr:col>4</xdr:col>
      <xdr:colOff>133351</xdr:colOff>
      <xdr:row>62</xdr:row>
      <xdr:rowOff>147636</xdr:rowOff>
    </xdr:to>
    <xdr:sp macro="" textlink="">
      <xdr:nvSpPr>
        <xdr:cNvPr id="16" name="上矢印 15">
          <a:extLst>
            <a:ext uri="{FF2B5EF4-FFF2-40B4-BE49-F238E27FC236}">
              <a16:creationId xmlns:a16="http://schemas.microsoft.com/office/drawing/2014/main" id="{00000000-0008-0000-0800-000010000000}"/>
            </a:ext>
          </a:extLst>
        </xdr:cNvPr>
        <xdr:cNvSpPr/>
      </xdr:nvSpPr>
      <xdr:spPr>
        <a:xfrm>
          <a:off x="361951" y="3814761"/>
          <a:ext cx="609600" cy="8143875"/>
        </a:xfrm>
        <a:prstGeom prst="upArrow">
          <a:avLst/>
        </a:prstGeom>
        <a:solidFill>
          <a:srgbClr val="FFFF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23815</xdr:colOff>
      <xdr:row>84</xdr:row>
      <xdr:rowOff>166686</xdr:rowOff>
    </xdr:from>
    <xdr:to>
      <xdr:col>50</xdr:col>
      <xdr:colOff>42865</xdr:colOff>
      <xdr:row>90</xdr:row>
      <xdr:rowOff>9524</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2881315" y="16168686"/>
          <a:ext cx="9067800"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7</xdr:col>
      <xdr:colOff>214312</xdr:colOff>
      <xdr:row>5</xdr:row>
      <xdr:rowOff>142875</xdr:rowOff>
    </xdr:from>
    <xdr:to>
      <xdr:col>12</xdr:col>
      <xdr:colOff>95250</xdr:colOff>
      <xdr:row>14</xdr:row>
      <xdr:rowOff>180975</xdr:rowOff>
    </xdr:to>
    <xdr:sp macro="" textlink="">
      <xdr:nvSpPr>
        <xdr:cNvPr id="18" name="曲折矢印 17">
          <a:extLst>
            <a:ext uri="{FF2B5EF4-FFF2-40B4-BE49-F238E27FC236}">
              <a16:creationId xmlns:a16="http://schemas.microsoft.com/office/drawing/2014/main" id="{00000000-0008-0000-0800-000012000000}"/>
            </a:ext>
          </a:extLst>
        </xdr:cNvPr>
        <xdr:cNvSpPr/>
      </xdr:nvSpPr>
      <xdr:spPr>
        <a:xfrm flipH="1">
          <a:off x="1881187" y="1095375"/>
          <a:ext cx="1071563" cy="1752600"/>
        </a:xfrm>
        <a:prstGeom prst="bentArrow">
          <a:avLst>
            <a:gd name="adj1" fmla="val 26922"/>
            <a:gd name="adj2" fmla="val 29990"/>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83</xdr:col>
      <xdr:colOff>69850</xdr:colOff>
      <xdr:row>18</xdr:row>
      <xdr:rowOff>57150</xdr:rowOff>
    </xdr:from>
    <xdr:to>
      <xdr:col>127</xdr:col>
      <xdr:colOff>241300</xdr:colOff>
      <xdr:row>62</xdr:row>
      <xdr:rowOff>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8516600" y="3486150"/>
          <a:ext cx="15189200" cy="83248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solidFill>
                <a:srgbClr val="FF0000"/>
              </a:solidFill>
            </a:rPr>
            <a:t>座席→サンライズさん追加</a:t>
          </a:r>
          <a:endParaRPr kumimoji="1" lang="en-US" altLang="ja-JP" sz="8000">
            <a:solidFill>
              <a:srgbClr val="FF0000"/>
            </a:solidFill>
          </a:endParaRPr>
        </a:p>
        <a:p>
          <a:pPr algn="l"/>
          <a:r>
            <a:rPr kumimoji="1" lang="ja-JP" altLang="en-US" sz="8000">
              <a:solidFill>
                <a:srgbClr val="FF0000"/>
              </a:solidFill>
            </a:rPr>
            <a:t>　</a:t>
          </a:r>
          <a:r>
            <a:rPr kumimoji="1" lang="ja-JP" altLang="en-US" sz="8000">
              <a:solidFill>
                <a:srgbClr val="0000FF"/>
              </a:solidFill>
            </a:rPr>
            <a:t>→追加済　</a:t>
          </a:r>
          <a:r>
            <a:rPr kumimoji="1" lang="ja-JP" altLang="en-US" sz="6000">
              <a:solidFill>
                <a:srgbClr val="0000FF"/>
              </a:solidFill>
            </a:rPr>
            <a:t>髙橋</a:t>
          </a:r>
          <a:endParaRPr kumimoji="1" lang="en-US" altLang="ja-JP" sz="6000">
            <a:solidFill>
              <a:srgbClr val="0000FF"/>
            </a:solidFill>
          </a:endParaRPr>
        </a:p>
        <a:p>
          <a:pPr algn="l"/>
          <a:r>
            <a:rPr kumimoji="1" lang="ja-JP" altLang="en-US" sz="8000">
              <a:solidFill>
                <a:srgbClr val="FF0000"/>
              </a:solidFill>
            </a:rPr>
            <a:t>ＴＲＹさんの所でライブ配信して</a:t>
          </a:r>
          <a:endParaRPr kumimoji="1" lang="en-US" altLang="ja-JP" sz="8000">
            <a:solidFill>
              <a:srgbClr val="FF0000"/>
            </a:solidFill>
          </a:endParaRPr>
        </a:p>
        <a:p>
          <a:pPr algn="l"/>
          <a:r>
            <a:rPr kumimoji="1" lang="ja-JP" altLang="en-US" sz="8000">
              <a:solidFill>
                <a:srgbClr val="FF0000"/>
              </a:solidFill>
            </a:rPr>
            <a:t>岩西下のみで応援させる？</a:t>
          </a:r>
          <a:endParaRPr kumimoji="1" lang="en-US" altLang="ja-JP" sz="8000">
            <a:solidFill>
              <a:srgbClr val="FF0000"/>
            </a:solidFill>
          </a:endParaRPr>
        </a:p>
        <a:p>
          <a:pPr algn="l"/>
          <a:r>
            <a:rPr kumimoji="1" lang="ja-JP" altLang="en-US" sz="8000">
              <a:solidFill>
                <a:srgbClr val="0000FF"/>
              </a:solidFill>
            </a:rPr>
            <a:t>→配信はステージからではどうですか？　</a:t>
          </a:r>
          <a:r>
            <a:rPr kumimoji="1" lang="ja-JP" altLang="en-US" sz="6000">
              <a:solidFill>
                <a:srgbClr val="0000FF"/>
              </a:solidFill>
            </a:rPr>
            <a:t>髙橋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1</xdr:row>
      <xdr:rowOff>118109</xdr:rowOff>
    </xdr:from>
    <xdr:to>
      <xdr:col>19</xdr:col>
      <xdr:colOff>194310</xdr:colOff>
      <xdr:row>16</xdr:row>
      <xdr:rowOff>95250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96000" y="365759"/>
          <a:ext cx="5299710" cy="369189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昼食時間</a:t>
          </a:r>
          <a:r>
            <a:rPr kumimoji="1" lang="en-US" altLang="ja-JP" sz="1800">
              <a:solidFill>
                <a:srgbClr val="FF0000"/>
              </a:solidFill>
            </a:rPr>
            <a:t>30</a:t>
          </a:r>
          <a:r>
            <a:rPr kumimoji="1" lang="ja-JP" altLang="en-US" sz="1800">
              <a:solidFill>
                <a:srgbClr val="FF0000"/>
              </a:solidFill>
            </a:rPr>
            <a:t>分、休憩</a:t>
          </a:r>
          <a:r>
            <a:rPr kumimoji="1" lang="en-US" altLang="ja-JP" sz="1800">
              <a:solidFill>
                <a:srgbClr val="FF0000"/>
              </a:solidFill>
            </a:rPr>
            <a:t>10</a:t>
          </a:r>
          <a:r>
            <a:rPr kumimoji="1" lang="ja-JP" altLang="en-US" sz="1800">
              <a:solidFill>
                <a:srgbClr val="FF0000"/>
              </a:solidFill>
            </a:rPr>
            <a:t>分と短縮しました。</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が、トーナメント開始時刻の変更</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20</a:t>
          </a:r>
          <a:r>
            <a:rPr kumimoji="1" lang="ja-JP" altLang="en-US" sz="1800">
              <a:solidFill>
                <a:srgbClr val="FF0000"/>
              </a:solidFill>
            </a:rPr>
            <a:t>～となります。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練習なしにすると　</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10</a:t>
          </a:r>
          <a:r>
            <a:rPr kumimoji="1" lang="ja-JP" altLang="en-US" sz="1800">
              <a:solidFill>
                <a:srgbClr val="FF0000"/>
              </a:solidFill>
            </a:rPr>
            <a:t>～開始できます。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時間的に昼食場所への移動も考えるとあまり余裕もなくバタバタしてしまいそうなので私的には練習無しで</a:t>
          </a:r>
          <a:endParaRPr kumimoji="1" lang="en-US" altLang="ja-JP" sz="1800">
            <a:solidFill>
              <a:srgbClr val="FF0000"/>
            </a:solidFill>
          </a:endParaRPr>
        </a:p>
        <a:p>
          <a:pPr algn="l"/>
          <a:r>
            <a:rPr kumimoji="1" lang="ja-JP" altLang="en-US" sz="1800">
              <a:solidFill>
                <a:srgbClr val="FF0000"/>
              </a:solidFill>
            </a:rPr>
            <a:t>感染対策優先でと考えました。</a:t>
          </a:r>
          <a:endParaRPr kumimoji="1" lang="en-US" altLang="ja-JP" sz="1800">
            <a:solidFill>
              <a:srgbClr val="FF0000"/>
            </a:solidFill>
          </a:endParaRPr>
        </a:p>
        <a:p>
          <a:pPr algn="l"/>
          <a:r>
            <a:rPr kumimoji="1" lang="ja-JP" altLang="en-US" sz="1800">
              <a:solidFill>
                <a:srgbClr val="FF0000"/>
              </a:solidFill>
            </a:rPr>
            <a:t>（昼食のかぶりなしで）</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髙橋</a:t>
          </a:r>
          <a:endParaRPr kumimoji="1" lang="en-US" altLang="ja-JP" sz="1800">
            <a:solidFill>
              <a:srgbClr val="FF0000"/>
            </a:solidFill>
          </a:endParaRPr>
        </a:p>
        <a:p>
          <a:pPr algn="l"/>
          <a:endParaRPr kumimoji="1" lang="en-US" altLang="ja-JP" sz="18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16</xdr:row>
      <xdr:rowOff>232410</xdr:rowOff>
    </xdr:from>
    <xdr:to>
      <xdr:col>22</xdr:col>
      <xdr:colOff>670560</xdr:colOff>
      <xdr:row>26</xdr:row>
      <xdr:rowOff>166370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8401050" y="4194810"/>
          <a:ext cx="5299710" cy="241046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チーム分け決まり次第</a:t>
          </a:r>
          <a:endParaRPr kumimoji="1" lang="en-US" altLang="ja-JP" sz="3200">
            <a:solidFill>
              <a:srgbClr val="FF0000"/>
            </a:solidFill>
          </a:endParaRPr>
        </a:p>
        <a:p>
          <a:pPr algn="l"/>
          <a:r>
            <a:rPr kumimoji="1" lang="ja-JP" altLang="en-US" sz="3200">
              <a:solidFill>
                <a:srgbClr val="FF0000"/>
              </a:solidFill>
            </a:rPr>
            <a:t>タイムスケジュールの</a:t>
          </a:r>
          <a:endParaRPr kumimoji="1" lang="en-US" altLang="ja-JP" sz="3200">
            <a:solidFill>
              <a:srgbClr val="FF0000"/>
            </a:solidFill>
          </a:endParaRPr>
        </a:p>
        <a:p>
          <a:pPr algn="l"/>
          <a:r>
            <a:rPr kumimoji="1" lang="ja-JP" altLang="en-US" sz="3200">
              <a:solidFill>
                <a:srgbClr val="FF0000"/>
              </a:solidFill>
            </a:rPr>
            <a:t>予選</a:t>
          </a:r>
          <a:r>
            <a:rPr kumimoji="1" lang="en-US" altLang="ja-JP" sz="3200">
              <a:solidFill>
                <a:srgbClr val="FF0000"/>
              </a:solidFill>
            </a:rPr>
            <a:t>12</a:t>
          </a:r>
          <a:r>
            <a:rPr kumimoji="1" lang="ja-JP" altLang="en-US" sz="3200">
              <a:solidFill>
                <a:srgbClr val="FF0000"/>
              </a:solidFill>
            </a:rPr>
            <a:t>以降のチームから</a:t>
          </a:r>
          <a:endParaRPr kumimoji="1" lang="en-US" altLang="ja-JP" sz="3200">
            <a:solidFill>
              <a:srgbClr val="FF0000"/>
            </a:solidFill>
          </a:endParaRPr>
        </a:p>
        <a:p>
          <a:pPr algn="l"/>
          <a:r>
            <a:rPr kumimoji="1" lang="ja-JP" altLang="en-US" sz="3200">
              <a:solidFill>
                <a:srgbClr val="FF0000"/>
              </a:solidFill>
            </a:rPr>
            <a:t>割り当てる</a:t>
          </a:r>
          <a:endParaRPr kumimoji="1" lang="en-US" altLang="ja-JP" sz="32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ish\Desktop\&#23470;&#22478;&#30476;&#12489;&#12483;&#12472;&#12508;&#12540;&#12523;&#21332;&#20250;\2021\20210612&#20185;&#21488;&#12459;&#12483;&#12503;%20&#32068;&#21512;&#12379;&#65286;&#12473;&#12465;&#12472;&#12517;&#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競技規則他"/>
      <sheetName val="コロナ防対"/>
      <sheetName val="注意事項"/>
      <sheetName val="衛管確認表"/>
      <sheetName val="提出名簿"/>
      <sheetName val="参加ﾁｰﾑ＆集合時間"/>
      <sheetName val="会場・座席表"/>
      <sheetName val="全ｽｹ"/>
      <sheetName val="Aｽｹ"/>
      <sheetName val="Bｽｹ "/>
      <sheetName val="勝敗表（掲示用）"/>
      <sheetName val="決勝ﾄｰﾅﾒﾝﾄ表"/>
      <sheetName val="勝敗表 (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AU8" t="str">
            <v>Pchans</v>
          </cell>
        </row>
        <row r="10">
          <cell r="AU10" t="str">
            <v>荒町フェニックス</v>
          </cell>
        </row>
        <row r="12">
          <cell r="AU12" t="str">
            <v>ＴＲＹ-ＰＡＣ</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C176"/>
  <sheetViews>
    <sheetView showGridLines="0" view="pageBreakPreview" zoomScaleNormal="85" zoomScaleSheetLayoutView="100" workbookViewId="0">
      <selection activeCell="B14" sqref="B14"/>
    </sheetView>
  </sheetViews>
  <sheetFormatPr defaultColWidth="9" defaultRowHeight="16.5"/>
  <cols>
    <col min="1" max="1" width="1.875" style="1" customWidth="1"/>
    <col min="2" max="2" width="96.25" style="1" customWidth="1"/>
    <col min="3" max="3" width="2" style="1" customWidth="1"/>
    <col min="4" max="16384" width="9" style="1"/>
  </cols>
  <sheetData>
    <row r="1" spans="1:3" ht="18.75" customHeight="1"/>
    <row r="2" spans="1:3" ht="25.5" customHeight="1">
      <c r="A2" s="395" t="s">
        <v>6</v>
      </c>
      <c r="B2" s="395"/>
      <c r="C2" s="395"/>
    </row>
    <row r="3" spans="1:3">
      <c r="B3" s="43"/>
    </row>
    <row r="4" spans="1:3" ht="18.75" customHeight="1">
      <c r="B4" s="44" t="s">
        <v>7</v>
      </c>
    </row>
    <row r="5" spans="1:3" ht="18.75" customHeight="1">
      <c r="B5" s="45" t="s">
        <v>5</v>
      </c>
    </row>
    <row r="6" spans="1:3" ht="18.75" customHeight="1">
      <c r="B6" s="45" t="s">
        <v>8</v>
      </c>
    </row>
    <row r="7" spans="1:3" ht="18.75" customHeight="1">
      <c r="B7" s="45"/>
    </row>
    <row r="8" spans="1:3" ht="18.75" customHeight="1">
      <c r="B8" s="46" t="s">
        <v>9</v>
      </c>
    </row>
    <row r="9" spans="1:3">
      <c r="B9" s="1" t="s">
        <v>10</v>
      </c>
    </row>
    <row r="10" spans="1:3">
      <c r="B10" s="47" t="s">
        <v>11</v>
      </c>
    </row>
    <row r="12" spans="1:3" ht="18.75" customHeight="1">
      <c r="B12" s="1" t="s">
        <v>12</v>
      </c>
    </row>
    <row r="13" spans="1:3" ht="19.5">
      <c r="B13" s="48" t="s">
        <v>13</v>
      </c>
    </row>
    <row r="14" spans="1:3" ht="95.25" customHeight="1">
      <c r="B14" s="49" t="s">
        <v>14</v>
      </c>
    </row>
    <row r="15" spans="1:3" ht="18.75" customHeight="1">
      <c r="B15" s="50" t="s">
        <v>15</v>
      </c>
    </row>
    <row r="16" spans="1:3" ht="18.75" customHeight="1">
      <c r="B16" s="51" t="s">
        <v>16</v>
      </c>
    </row>
    <row r="17" spans="2:2" ht="18.75" customHeight="1"/>
    <row r="18" spans="2:2" ht="19.5">
      <c r="B18" s="48" t="s">
        <v>17</v>
      </c>
    </row>
    <row r="19" spans="2:2" ht="80.25" customHeight="1">
      <c r="B19" s="49" t="s">
        <v>18</v>
      </c>
    </row>
    <row r="20" spans="2:2" ht="18.75" customHeight="1"/>
    <row r="21" spans="2:2" ht="19.5">
      <c r="B21" s="48" t="s">
        <v>19</v>
      </c>
    </row>
    <row r="22" spans="2:2" ht="101.25" customHeight="1">
      <c r="B22" s="49" t="s">
        <v>20</v>
      </c>
    </row>
    <row r="23" spans="2:2" ht="18.75" customHeight="1"/>
    <row r="24" spans="2:2" ht="19.5">
      <c r="B24" s="48" t="s">
        <v>21</v>
      </c>
    </row>
    <row r="25" spans="2:2">
      <c r="B25" s="49" t="s">
        <v>197</v>
      </c>
    </row>
    <row r="26" spans="2:2">
      <c r="B26" s="1" t="s">
        <v>22</v>
      </c>
    </row>
    <row r="27" spans="2:2" ht="18.75" customHeight="1">
      <c r="B27" s="1" t="s">
        <v>23</v>
      </c>
    </row>
    <row r="28" spans="2:2" ht="18.75" customHeight="1">
      <c r="B28" s="1" t="s">
        <v>24</v>
      </c>
    </row>
    <row r="29" spans="2:2" ht="18.75" customHeight="1">
      <c r="B29" s="1" t="s">
        <v>25</v>
      </c>
    </row>
    <row r="30" spans="2:2" ht="18.75" customHeight="1">
      <c r="B30" s="1" t="s">
        <v>26</v>
      </c>
    </row>
    <row r="31" spans="2:2" ht="18.75" customHeight="1">
      <c r="B31" s="1" t="s">
        <v>27</v>
      </c>
    </row>
    <row r="32" spans="2:2" ht="18.75" customHeight="1">
      <c r="B32" s="1" t="s">
        <v>28</v>
      </c>
    </row>
    <row r="33" spans="2:2" ht="18.75" customHeight="1">
      <c r="B33" s="1" t="s">
        <v>29</v>
      </c>
    </row>
    <row r="34" spans="2:2" ht="18.75" customHeight="1">
      <c r="B34" s="1" t="s">
        <v>30</v>
      </c>
    </row>
    <row r="35" spans="2:2" ht="32.25" customHeight="1">
      <c r="B35" s="52" t="s">
        <v>31</v>
      </c>
    </row>
    <row r="36" spans="2:2" ht="18.75" customHeight="1">
      <c r="B36" s="1" t="s">
        <v>32</v>
      </c>
    </row>
    <row r="37" spans="2:2" ht="18.75" customHeight="1">
      <c r="B37" s="1" t="s">
        <v>33</v>
      </c>
    </row>
    <row r="38" spans="2:2" s="2" customFormat="1" ht="18.75" customHeight="1">
      <c r="B38" s="2" t="s">
        <v>34</v>
      </c>
    </row>
    <row r="39" spans="2:2" ht="18.75" customHeight="1">
      <c r="B39" s="1" t="s">
        <v>35</v>
      </c>
    </row>
    <row r="40" spans="2:2" ht="18.75" customHeight="1">
      <c r="B40" s="1" t="s">
        <v>36</v>
      </c>
    </row>
    <row r="41" spans="2:2" ht="18.75" customHeight="1">
      <c r="B41" s="1" t="s">
        <v>142</v>
      </c>
    </row>
    <row r="42" spans="2:2" ht="18.75" customHeight="1">
      <c r="B42" s="1" t="s">
        <v>37</v>
      </c>
    </row>
    <row r="43" spans="2:2" ht="18.75" customHeight="1">
      <c r="B43" s="1" t="s">
        <v>198</v>
      </c>
    </row>
    <row r="44" spans="2:2" ht="78.75" customHeight="1">
      <c r="B44" s="49" t="s">
        <v>38</v>
      </c>
    </row>
    <row r="45" spans="2:2" ht="18.75" customHeight="1"/>
    <row r="46" spans="2:2" ht="18.75" customHeight="1">
      <c r="B46" s="48" t="s">
        <v>39</v>
      </c>
    </row>
    <row r="47" spans="2:2" ht="36" customHeight="1">
      <c r="B47" s="53" t="s">
        <v>40</v>
      </c>
    </row>
    <row r="48" spans="2:2" ht="18.75" customHeight="1">
      <c r="B48" s="1" t="s">
        <v>41</v>
      </c>
    </row>
    <row r="49" spans="2:2" ht="18.75" customHeight="1">
      <c r="B49" s="1" t="s">
        <v>42</v>
      </c>
    </row>
    <row r="50" spans="2:2" ht="18.75" customHeight="1">
      <c r="B50" s="1" t="s">
        <v>43</v>
      </c>
    </row>
    <row r="51" spans="2:2" ht="18.75" customHeight="1">
      <c r="B51" s="54" t="s">
        <v>44</v>
      </c>
    </row>
    <row r="52" spans="2:2" ht="18.75" customHeight="1">
      <c r="B52" s="1" t="s">
        <v>45</v>
      </c>
    </row>
    <row r="53" spans="2:2" ht="18.75" customHeight="1">
      <c r="B53" s="1" t="s">
        <v>46</v>
      </c>
    </row>
    <row r="54" spans="2:2" ht="18.75" customHeight="1">
      <c r="B54" s="1" t="s">
        <v>47</v>
      </c>
    </row>
    <row r="55" spans="2:2" ht="18.75" customHeight="1">
      <c r="B55" s="1" t="s">
        <v>48</v>
      </c>
    </row>
    <row r="56" spans="2:2" ht="18.75" customHeight="1">
      <c r="B56" s="1" t="s">
        <v>49</v>
      </c>
    </row>
    <row r="57" spans="2:2" ht="18.75" customHeight="1">
      <c r="B57" s="1" t="s">
        <v>50</v>
      </c>
    </row>
    <row r="58" spans="2:2" ht="18.75" customHeight="1">
      <c r="B58" s="1" t="s">
        <v>51</v>
      </c>
    </row>
    <row r="59" spans="2:2" ht="18.75" customHeight="1">
      <c r="B59" s="1" t="s">
        <v>52</v>
      </c>
    </row>
    <row r="60" spans="2:2" ht="18.75" customHeight="1">
      <c r="B60" s="1" t="s">
        <v>53</v>
      </c>
    </row>
    <row r="61" spans="2:2" ht="18.75" customHeight="1">
      <c r="B61" s="1" t="s">
        <v>54</v>
      </c>
    </row>
    <row r="62" spans="2:2" ht="18.75" customHeight="1">
      <c r="B62" s="1" t="s">
        <v>55</v>
      </c>
    </row>
    <row r="63" spans="2:2" ht="33">
      <c r="B63" s="53" t="s">
        <v>56</v>
      </c>
    </row>
    <row r="64" spans="2:2" ht="42" customHeight="1">
      <c r="B64" s="53" t="s">
        <v>57</v>
      </c>
    </row>
    <row r="65" spans="2:2" ht="18.75" customHeight="1"/>
    <row r="66" spans="2:2" ht="18.75" customHeight="1">
      <c r="B66" s="48" t="s">
        <v>58</v>
      </c>
    </row>
    <row r="67" spans="2:2" ht="42.75" customHeight="1">
      <c r="B67" s="53" t="s">
        <v>59</v>
      </c>
    </row>
    <row r="68" spans="2:2" ht="11.25" customHeight="1">
      <c r="B68" s="1" t="s">
        <v>60</v>
      </c>
    </row>
    <row r="69" spans="2:2" ht="18.75" customHeight="1">
      <c r="B69" s="48" t="s">
        <v>61</v>
      </c>
    </row>
    <row r="70" spans="2:2" ht="76.5" customHeight="1">
      <c r="B70" s="53" t="s">
        <v>62</v>
      </c>
    </row>
    <row r="71" spans="2:2" ht="8.25" customHeight="1">
      <c r="B71" s="1" t="s">
        <v>60</v>
      </c>
    </row>
    <row r="72" spans="2:2" ht="18.75" customHeight="1">
      <c r="B72" s="48" t="s">
        <v>63</v>
      </c>
    </row>
    <row r="73" spans="2:2" ht="18.75" customHeight="1">
      <c r="B73" s="1" t="s">
        <v>64</v>
      </c>
    </row>
    <row r="74" spans="2:2" ht="18.75" customHeight="1">
      <c r="B74" s="54" t="s">
        <v>138</v>
      </c>
    </row>
    <row r="75" spans="2:2">
      <c r="B75" s="1" t="s">
        <v>65</v>
      </c>
    </row>
    <row r="76" spans="2:2">
      <c r="B76" s="1" t="s">
        <v>66</v>
      </c>
    </row>
    <row r="77" spans="2:2">
      <c r="B77" s="1" t="s">
        <v>67</v>
      </c>
    </row>
    <row r="78" spans="2:2">
      <c r="B78" s="1" t="s">
        <v>68</v>
      </c>
    </row>
    <row r="79" spans="2:2">
      <c r="B79" s="1" t="s">
        <v>69</v>
      </c>
    </row>
    <row r="80" spans="2:2" ht="18.75" customHeight="1">
      <c r="B80" s="1" t="s">
        <v>60</v>
      </c>
    </row>
    <row r="81" spans="2:2" ht="18.75" customHeight="1">
      <c r="B81" s="48" t="s">
        <v>70</v>
      </c>
    </row>
    <row r="82" spans="2:2" ht="18.75" customHeight="1">
      <c r="B82" s="1" t="s">
        <v>199</v>
      </c>
    </row>
    <row r="83" spans="2:2" ht="18.75" customHeight="1">
      <c r="B83" s="1" t="s">
        <v>71</v>
      </c>
    </row>
    <row r="84" spans="2:2" ht="18.75" customHeight="1">
      <c r="B84" s="1" t="s">
        <v>72</v>
      </c>
    </row>
    <row r="85" spans="2:2" s="2" customFormat="1">
      <c r="B85" s="2" t="s">
        <v>73</v>
      </c>
    </row>
    <row r="86" spans="2:2" ht="18.75" customHeight="1">
      <c r="B86" s="1" t="s">
        <v>12</v>
      </c>
    </row>
    <row r="87" spans="2:2" ht="18.75" customHeight="1">
      <c r="B87" s="48" t="s">
        <v>74</v>
      </c>
    </row>
    <row r="88" spans="2:2" ht="18.75" customHeight="1">
      <c r="B88" s="1" t="s">
        <v>75</v>
      </c>
    </row>
    <row r="89" spans="2:2">
      <c r="B89" s="1" t="s">
        <v>76</v>
      </c>
    </row>
    <row r="91" spans="2:2" ht="18.75" customHeight="1">
      <c r="B91" s="47" t="s">
        <v>77</v>
      </c>
    </row>
    <row r="92" spans="2:2" ht="18.75" customHeight="1">
      <c r="B92" s="1" t="s">
        <v>78</v>
      </c>
    </row>
    <row r="93" spans="2:2" ht="18.75" customHeight="1">
      <c r="B93" s="55" t="s">
        <v>79</v>
      </c>
    </row>
    <row r="94" spans="2:2" ht="18.75" customHeight="1">
      <c r="B94" s="1" t="s">
        <v>80</v>
      </c>
    </row>
    <row r="95" spans="2:2" ht="18.75" customHeight="1">
      <c r="B95" s="1" t="s">
        <v>81</v>
      </c>
    </row>
    <row r="96" spans="2:2" ht="18.75" customHeight="1"/>
    <row r="97" spans="2:2" ht="18.75" customHeight="1">
      <c r="B97" s="47" t="s">
        <v>82</v>
      </c>
    </row>
    <row r="98" spans="2:2" ht="18.75" customHeight="1">
      <c r="B98" s="1" t="s">
        <v>83</v>
      </c>
    </row>
    <row r="99" spans="2:2" ht="18.75" customHeight="1"/>
    <row r="100" spans="2:2" ht="18.75" customHeight="1">
      <c r="B100" s="47" t="s">
        <v>84</v>
      </c>
    </row>
    <row r="101" spans="2:2" ht="18.75" customHeight="1">
      <c r="B101" s="1" t="s">
        <v>85</v>
      </c>
    </row>
    <row r="102" spans="2:2" ht="18.75" customHeight="1">
      <c r="B102" s="1" t="s">
        <v>86</v>
      </c>
    </row>
    <row r="103" spans="2:2" ht="18.75" customHeight="1">
      <c r="B103" s="1" t="s">
        <v>87</v>
      </c>
    </row>
    <row r="104" spans="2:2" ht="18.75" customHeight="1">
      <c r="B104" s="1" t="s">
        <v>88</v>
      </c>
    </row>
    <row r="105" spans="2:2" ht="18.75" customHeight="1">
      <c r="B105" s="1" t="s">
        <v>89</v>
      </c>
    </row>
    <row r="106" spans="2:2" ht="18.75" customHeight="1">
      <c r="B106" s="1" t="s">
        <v>90</v>
      </c>
    </row>
    <row r="107" spans="2:2" ht="18.75" customHeight="1">
      <c r="B107" s="1" t="s">
        <v>91</v>
      </c>
    </row>
    <row r="108" spans="2:2" ht="18.75" customHeight="1"/>
    <row r="109" spans="2:2" ht="18.75" customHeight="1">
      <c r="B109" s="47" t="s">
        <v>92</v>
      </c>
    </row>
    <row r="110" spans="2:2" ht="18.75" customHeight="1">
      <c r="B110" s="1" t="s">
        <v>93</v>
      </c>
    </row>
    <row r="111" spans="2:2" ht="18.75" customHeight="1">
      <c r="B111" s="1" t="s">
        <v>94</v>
      </c>
    </row>
    <row r="112" spans="2:2" ht="18.75" customHeight="1">
      <c r="B112" s="1" t="s">
        <v>95</v>
      </c>
    </row>
    <row r="113" spans="2:2" ht="18.75" customHeight="1">
      <c r="B113" s="1" t="s">
        <v>96</v>
      </c>
    </row>
    <row r="114" spans="2:2" ht="18.75" customHeight="1"/>
    <row r="115" spans="2:2" ht="18.75" customHeight="1">
      <c r="B115" s="47" t="s">
        <v>97</v>
      </c>
    </row>
    <row r="116" spans="2:2" ht="18.75" customHeight="1">
      <c r="B116" s="1" t="s">
        <v>98</v>
      </c>
    </row>
    <row r="117" spans="2:2" ht="18.75" customHeight="1">
      <c r="B117" s="1" t="s">
        <v>99</v>
      </c>
    </row>
    <row r="118" spans="2:2" ht="18.75" customHeight="1">
      <c r="B118" s="1" t="s">
        <v>100</v>
      </c>
    </row>
    <row r="119" spans="2:2" ht="18.75" customHeight="1">
      <c r="B119" s="1" t="s">
        <v>101</v>
      </c>
    </row>
    <row r="120" spans="2:2" ht="18.75" customHeight="1">
      <c r="B120" s="1" t="s">
        <v>102</v>
      </c>
    </row>
    <row r="121" spans="2:2" ht="18.75" customHeight="1">
      <c r="B121" s="1" t="s">
        <v>103</v>
      </c>
    </row>
    <row r="122" spans="2:2" ht="18.75" customHeight="1">
      <c r="B122" s="1" t="s">
        <v>104</v>
      </c>
    </row>
    <row r="123" spans="2:2" ht="18.75" customHeight="1">
      <c r="B123" s="1" t="s">
        <v>105</v>
      </c>
    </row>
    <row r="124" spans="2:2" ht="18.75" customHeight="1">
      <c r="B124" s="1" t="s">
        <v>106</v>
      </c>
    </row>
    <row r="125" spans="2:2" ht="18.75" customHeight="1">
      <c r="B125" s="1" t="s">
        <v>107</v>
      </c>
    </row>
    <row r="126" spans="2:2" ht="18.75" customHeight="1">
      <c r="B126" s="1" t="s">
        <v>108</v>
      </c>
    </row>
    <row r="127" spans="2:2" ht="18.75" customHeight="1">
      <c r="B127" s="1" t="s">
        <v>109</v>
      </c>
    </row>
    <row r="128" spans="2:2" ht="18.75" customHeight="1"/>
    <row r="129" spans="2:2" ht="18.75" customHeight="1">
      <c r="B129" s="47" t="s">
        <v>110</v>
      </c>
    </row>
    <row r="130" spans="2:2" ht="18.75" customHeight="1">
      <c r="B130" s="1" t="s">
        <v>111</v>
      </c>
    </row>
    <row r="131" spans="2:2" ht="18.75" customHeight="1">
      <c r="B131" s="1" t="s">
        <v>112</v>
      </c>
    </row>
    <row r="132" spans="2:2" ht="18.75" customHeight="1">
      <c r="B132" s="1" t="s">
        <v>113</v>
      </c>
    </row>
    <row r="133" spans="2:2" ht="18.75" customHeight="1">
      <c r="B133" s="1" t="s">
        <v>114</v>
      </c>
    </row>
    <row r="134" spans="2:2" ht="18.75" customHeight="1">
      <c r="B134" s="1" t="s">
        <v>115</v>
      </c>
    </row>
    <row r="135" spans="2:2" ht="18.75" customHeight="1">
      <c r="B135" s="1" t="s">
        <v>116</v>
      </c>
    </row>
    <row r="136" spans="2:2" ht="18.75" customHeight="1">
      <c r="B136" s="1" t="s">
        <v>117</v>
      </c>
    </row>
    <row r="137" spans="2:2" ht="18.75" customHeight="1">
      <c r="B137" s="56" t="s">
        <v>118</v>
      </c>
    </row>
    <row r="138" spans="2:2" ht="18.75" customHeight="1"/>
    <row r="139" spans="2:2" ht="18.75" customHeight="1">
      <c r="B139" s="1" t="s">
        <v>12</v>
      </c>
    </row>
    <row r="140" spans="2:2" ht="18.75" customHeight="1">
      <c r="B140" s="48" t="s">
        <v>119</v>
      </c>
    </row>
    <row r="141" spans="2:2" ht="18.75" customHeight="1">
      <c r="B141" s="47" t="s">
        <v>120</v>
      </c>
    </row>
    <row r="142" spans="2:2" ht="18.75" customHeight="1">
      <c r="B142" s="1" t="s">
        <v>121</v>
      </c>
    </row>
    <row r="143" spans="2:2" ht="18.75" customHeight="1">
      <c r="B143" s="1" t="s">
        <v>122</v>
      </c>
    </row>
    <row r="144" spans="2:2" ht="18.75" customHeight="1">
      <c r="B144" s="1" t="s">
        <v>123</v>
      </c>
    </row>
    <row r="145" spans="2:2" ht="18.75" customHeight="1">
      <c r="B145" s="47" t="s">
        <v>124</v>
      </c>
    </row>
    <row r="146" spans="2:2" ht="18.75" customHeight="1">
      <c r="B146" s="1" t="s">
        <v>125</v>
      </c>
    </row>
    <row r="147" spans="2:2" ht="18.75" customHeight="1">
      <c r="B147" s="1" t="s">
        <v>126</v>
      </c>
    </row>
    <row r="148" spans="2:2" ht="18.75" customHeight="1">
      <c r="B148" s="47" t="s">
        <v>127</v>
      </c>
    </row>
    <row r="149" spans="2:2">
      <c r="B149" s="52" t="s">
        <v>128</v>
      </c>
    </row>
    <row r="150" spans="2:2">
      <c r="B150" s="1" t="s">
        <v>129</v>
      </c>
    </row>
    <row r="152" spans="2:2" ht="18.75" customHeight="1">
      <c r="B152" s="51" t="s">
        <v>130</v>
      </c>
    </row>
    <row r="153" spans="2:2">
      <c r="B153" s="57" t="s">
        <v>131</v>
      </c>
    </row>
    <row r="154" spans="2:2">
      <c r="B154" s="54" t="s">
        <v>132</v>
      </c>
    </row>
    <row r="155" spans="2:2">
      <c r="B155" s="54" t="s">
        <v>133</v>
      </c>
    </row>
    <row r="156" spans="2:2">
      <c r="B156" s="54" t="s">
        <v>134</v>
      </c>
    </row>
    <row r="157" spans="2:2">
      <c r="B157" s="54" t="s">
        <v>135</v>
      </c>
    </row>
    <row r="158" spans="2:2" ht="18.75" customHeight="1">
      <c r="B158" s="1" t="s">
        <v>12</v>
      </c>
    </row>
    <row r="159" spans="2:2" ht="53.25" customHeight="1">
      <c r="B159" s="58" t="s">
        <v>136</v>
      </c>
    </row>
    <row r="160" spans="2:2" ht="18.75" customHeight="1">
      <c r="B160" s="47"/>
    </row>
    <row r="161" spans="2:2" ht="18.75" customHeight="1">
      <c r="B161" s="1" t="s">
        <v>12</v>
      </c>
    </row>
    <row r="162" spans="2:2" ht="18.75" customHeight="1"/>
    <row r="163" spans="2:2" ht="18.75" customHeight="1">
      <c r="B163" s="1" t="s">
        <v>60</v>
      </c>
    </row>
    <row r="164" spans="2:2" ht="18.75" customHeight="1"/>
    <row r="165" spans="2:2" ht="18.75" customHeight="1"/>
    <row r="166" spans="2:2" ht="18.75" customHeight="1"/>
    <row r="167" spans="2:2" ht="18.75" customHeight="1"/>
    <row r="168" spans="2:2" ht="18.75" customHeight="1"/>
    <row r="169" spans="2:2" ht="18.75" customHeight="1"/>
    <row r="170" spans="2:2" ht="18.75" customHeight="1"/>
    <row r="171" spans="2:2" ht="18.75" customHeight="1"/>
    <row r="172" spans="2:2" ht="18.75" customHeight="1"/>
    <row r="173" spans="2:2" ht="18.75" customHeight="1"/>
    <row r="174" spans="2:2" ht="20.25" customHeight="1"/>
    <row r="175" spans="2:2" ht="20.25" customHeight="1"/>
    <row r="176" spans="2:2" ht="20.25" customHeight="1"/>
  </sheetData>
  <mergeCells count="1">
    <mergeCell ref="A2:C2"/>
  </mergeCells>
  <phoneticPr fontId="1"/>
  <printOptions horizontalCentered="1"/>
  <pageMargins left="0.59055118110236227" right="0.59055118110236227" top="0.98425196850393704" bottom="0.39370078740157483" header="0.31496062992125984" footer="0.31496062992125984"/>
  <pageSetup paperSize="9" scale="90" orientation="portrait" verticalDpi="360" r:id="rId1"/>
  <headerFooter>
    <oddFooter>&amp;C&amp;P</oddFooter>
  </headerFooter>
  <rowBreaks count="3" manualBreakCount="3">
    <brk id="35" max="2" man="1"/>
    <brk id="70" max="2" man="1"/>
    <brk id="114"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F30"/>
  <sheetViews>
    <sheetView showGridLines="0" zoomScale="70" zoomScaleNormal="70" workbookViewId="0">
      <selection activeCell="AJ26" sqref="AJ26"/>
    </sheetView>
  </sheetViews>
  <sheetFormatPr defaultColWidth="2.75" defaultRowHeight="19.5"/>
  <cols>
    <col min="1" max="1" width="6.625" style="63" customWidth="1"/>
    <col min="2" max="2" width="26" style="64" bestFit="1" customWidth="1"/>
    <col min="3" max="3" width="6" style="64" bestFit="1" customWidth="1"/>
    <col min="4" max="4" width="4.75" style="64" customWidth="1"/>
    <col min="5" max="6" width="6" style="64" bestFit="1" customWidth="1"/>
    <col min="7" max="7" width="4.75" style="64" customWidth="1"/>
    <col min="8" max="9" width="6" style="64" bestFit="1" customWidth="1"/>
    <col min="10" max="10" width="4.75" style="64" customWidth="1"/>
    <col min="11" max="12" width="6" style="64" bestFit="1" customWidth="1"/>
    <col min="13" max="13" width="4.75" style="64" customWidth="1"/>
    <col min="14" max="15" width="6" style="64" bestFit="1" customWidth="1"/>
    <col min="16" max="16" width="4.75" style="64" customWidth="1"/>
    <col min="17" max="17" width="6" style="64" bestFit="1" customWidth="1"/>
    <col min="18" max="22" width="4.75" style="64" customWidth="1"/>
    <col min="23" max="29" width="4.25" style="64" customWidth="1"/>
    <col min="30" max="30" width="4.625" style="64" customWidth="1"/>
    <col min="31" max="31" width="2.75" style="64" customWidth="1"/>
    <col min="32" max="33" width="5.375" style="64" customWidth="1"/>
    <col min="34" max="34" width="5.75" style="64" customWidth="1"/>
    <col min="35" max="35" width="17.75" style="64" bestFit="1" customWidth="1"/>
    <col min="36" max="36" width="2.75" style="64" customWidth="1"/>
    <col min="37" max="37" width="10.375" style="64" customWidth="1"/>
    <col min="38" max="133" width="8.875" style="64" customWidth="1"/>
    <col min="134" max="134" width="3.375" style="64" customWidth="1"/>
    <col min="135" max="135" width="22.125" style="64" customWidth="1"/>
    <col min="136" max="256" width="2.75" style="64"/>
    <col min="257" max="257" width="6.625" style="64" customWidth="1"/>
    <col min="258" max="258" width="32.375" style="64" bestFit="1" customWidth="1"/>
    <col min="259" max="285" width="4.25" style="64" customWidth="1"/>
    <col min="286" max="286" width="4.625" style="64" customWidth="1"/>
    <col min="287" max="287" width="2.75" style="64" customWidth="1"/>
    <col min="288" max="289" width="5.375" style="64" customWidth="1"/>
    <col min="290" max="291" width="5.75" style="64" customWidth="1"/>
    <col min="292" max="292" width="2.75" style="64" customWidth="1"/>
    <col min="293" max="293" width="10.375" style="64" customWidth="1"/>
    <col min="294" max="389" width="8.875" style="64" customWidth="1"/>
    <col min="390" max="390" width="3.375" style="64" customWidth="1"/>
    <col min="391" max="391" width="22.125" style="64" customWidth="1"/>
    <col min="392" max="512" width="2.75" style="64"/>
    <col min="513" max="513" width="6.625" style="64" customWidth="1"/>
    <col min="514" max="514" width="32.375" style="64" bestFit="1" customWidth="1"/>
    <col min="515" max="541" width="4.25" style="64" customWidth="1"/>
    <col min="542" max="542" width="4.625" style="64" customWidth="1"/>
    <col min="543" max="543" width="2.75" style="64" customWidth="1"/>
    <col min="544" max="545" width="5.375" style="64" customWidth="1"/>
    <col min="546" max="547" width="5.75" style="64" customWidth="1"/>
    <col min="548" max="548" width="2.75" style="64" customWidth="1"/>
    <col min="549" max="549" width="10.375" style="64" customWidth="1"/>
    <col min="550" max="645" width="8.875" style="64" customWidth="1"/>
    <col min="646" max="646" width="3.375" style="64" customWidth="1"/>
    <col min="647" max="647" width="22.125" style="64" customWidth="1"/>
    <col min="648" max="768" width="2.75" style="64"/>
    <col min="769" max="769" width="6.625" style="64" customWidth="1"/>
    <col min="770" max="770" width="32.375" style="64" bestFit="1" customWidth="1"/>
    <col min="771" max="797" width="4.25" style="64" customWidth="1"/>
    <col min="798" max="798" width="4.625" style="64" customWidth="1"/>
    <col min="799" max="799" width="2.75" style="64" customWidth="1"/>
    <col min="800" max="801" width="5.375" style="64" customWidth="1"/>
    <col min="802" max="803" width="5.75" style="64" customWidth="1"/>
    <col min="804" max="804" width="2.75" style="64" customWidth="1"/>
    <col min="805" max="805" width="10.375" style="64" customWidth="1"/>
    <col min="806" max="901" width="8.875" style="64" customWidth="1"/>
    <col min="902" max="902" width="3.375" style="64" customWidth="1"/>
    <col min="903" max="903" width="22.125" style="64" customWidth="1"/>
    <col min="904" max="1024" width="2.75" style="64"/>
    <col min="1025" max="1025" width="6.625" style="64" customWidth="1"/>
    <col min="1026" max="1026" width="32.375" style="64" bestFit="1" customWidth="1"/>
    <col min="1027" max="1053" width="4.25" style="64" customWidth="1"/>
    <col min="1054" max="1054" width="4.625" style="64" customWidth="1"/>
    <col min="1055" max="1055" width="2.75" style="64" customWidth="1"/>
    <col min="1056" max="1057" width="5.375" style="64" customWidth="1"/>
    <col min="1058" max="1059" width="5.75" style="64" customWidth="1"/>
    <col min="1060" max="1060" width="2.75" style="64" customWidth="1"/>
    <col min="1061" max="1061" width="10.375" style="64" customWidth="1"/>
    <col min="1062" max="1157" width="8.875" style="64" customWidth="1"/>
    <col min="1158" max="1158" width="3.375" style="64" customWidth="1"/>
    <col min="1159" max="1159" width="22.125" style="64" customWidth="1"/>
    <col min="1160" max="1280" width="2.75" style="64"/>
    <col min="1281" max="1281" width="6.625" style="64" customWidth="1"/>
    <col min="1282" max="1282" width="32.375" style="64" bestFit="1" customWidth="1"/>
    <col min="1283" max="1309" width="4.25" style="64" customWidth="1"/>
    <col min="1310" max="1310" width="4.625" style="64" customWidth="1"/>
    <col min="1311" max="1311" width="2.75" style="64" customWidth="1"/>
    <col min="1312" max="1313" width="5.375" style="64" customWidth="1"/>
    <col min="1314" max="1315" width="5.75" style="64" customWidth="1"/>
    <col min="1316" max="1316" width="2.75" style="64" customWidth="1"/>
    <col min="1317" max="1317" width="10.375" style="64" customWidth="1"/>
    <col min="1318" max="1413" width="8.875" style="64" customWidth="1"/>
    <col min="1414" max="1414" width="3.375" style="64" customWidth="1"/>
    <col min="1415" max="1415" width="22.125" style="64" customWidth="1"/>
    <col min="1416" max="1536" width="2.75" style="64"/>
    <col min="1537" max="1537" width="6.625" style="64" customWidth="1"/>
    <col min="1538" max="1538" width="32.375" style="64" bestFit="1" customWidth="1"/>
    <col min="1539" max="1565" width="4.25" style="64" customWidth="1"/>
    <col min="1566" max="1566" width="4.625" style="64" customWidth="1"/>
    <col min="1567" max="1567" width="2.75" style="64" customWidth="1"/>
    <col min="1568" max="1569" width="5.375" style="64" customWidth="1"/>
    <col min="1570" max="1571" width="5.75" style="64" customWidth="1"/>
    <col min="1572" max="1572" width="2.75" style="64" customWidth="1"/>
    <col min="1573" max="1573" width="10.375" style="64" customWidth="1"/>
    <col min="1574" max="1669" width="8.875" style="64" customWidth="1"/>
    <col min="1670" max="1670" width="3.375" style="64" customWidth="1"/>
    <col min="1671" max="1671" width="22.125" style="64" customWidth="1"/>
    <col min="1672" max="1792" width="2.75" style="64"/>
    <col min="1793" max="1793" width="6.625" style="64" customWidth="1"/>
    <col min="1794" max="1794" width="32.375" style="64" bestFit="1" customWidth="1"/>
    <col min="1795" max="1821" width="4.25" style="64" customWidth="1"/>
    <col min="1822" max="1822" width="4.625" style="64" customWidth="1"/>
    <col min="1823" max="1823" width="2.75" style="64" customWidth="1"/>
    <col min="1824" max="1825" width="5.375" style="64" customWidth="1"/>
    <col min="1826" max="1827" width="5.75" style="64" customWidth="1"/>
    <col min="1828" max="1828" width="2.75" style="64" customWidth="1"/>
    <col min="1829" max="1829" width="10.375" style="64" customWidth="1"/>
    <col min="1830" max="1925" width="8.875" style="64" customWidth="1"/>
    <col min="1926" max="1926" width="3.375" style="64" customWidth="1"/>
    <col min="1927" max="1927" width="22.125" style="64" customWidth="1"/>
    <col min="1928" max="2048" width="2.75" style="64"/>
    <col min="2049" max="2049" width="6.625" style="64" customWidth="1"/>
    <col min="2050" max="2050" width="32.375" style="64" bestFit="1" customWidth="1"/>
    <col min="2051" max="2077" width="4.25" style="64" customWidth="1"/>
    <col min="2078" max="2078" width="4.625" style="64" customWidth="1"/>
    <col min="2079" max="2079" width="2.75" style="64" customWidth="1"/>
    <col min="2080" max="2081" width="5.375" style="64" customWidth="1"/>
    <col min="2082" max="2083" width="5.75" style="64" customWidth="1"/>
    <col min="2084" max="2084" width="2.75" style="64" customWidth="1"/>
    <col min="2085" max="2085" width="10.375" style="64" customWidth="1"/>
    <col min="2086" max="2181" width="8.875" style="64" customWidth="1"/>
    <col min="2182" max="2182" width="3.375" style="64" customWidth="1"/>
    <col min="2183" max="2183" width="22.125" style="64" customWidth="1"/>
    <col min="2184" max="2304" width="2.75" style="64"/>
    <col min="2305" max="2305" width="6.625" style="64" customWidth="1"/>
    <col min="2306" max="2306" width="32.375" style="64" bestFit="1" customWidth="1"/>
    <col min="2307" max="2333" width="4.25" style="64" customWidth="1"/>
    <col min="2334" max="2334" width="4.625" style="64" customWidth="1"/>
    <col min="2335" max="2335" width="2.75" style="64" customWidth="1"/>
    <col min="2336" max="2337" width="5.375" style="64" customWidth="1"/>
    <col min="2338" max="2339" width="5.75" style="64" customWidth="1"/>
    <col min="2340" max="2340" width="2.75" style="64" customWidth="1"/>
    <col min="2341" max="2341" width="10.375" style="64" customWidth="1"/>
    <col min="2342" max="2437" width="8.875" style="64" customWidth="1"/>
    <col min="2438" max="2438" width="3.375" style="64" customWidth="1"/>
    <col min="2439" max="2439" width="22.125" style="64" customWidth="1"/>
    <col min="2440" max="2560" width="2.75" style="64"/>
    <col min="2561" max="2561" width="6.625" style="64" customWidth="1"/>
    <col min="2562" max="2562" width="32.375" style="64" bestFit="1" customWidth="1"/>
    <col min="2563" max="2589" width="4.25" style="64" customWidth="1"/>
    <col min="2590" max="2590" width="4.625" style="64" customWidth="1"/>
    <col min="2591" max="2591" width="2.75" style="64" customWidth="1"/>
    <col min="2592" max="2593" width="5.375" style="64" customWidth="1"/>
    <col min="2594" max="2595" width="5.75" style="64" customWidth="1"/>
    <col min="2596" max="2596" width="2.75" style="64" customWidth="1"/>
    <col min="2597" max="2597" width="10.375" style="64" customWidth="1"/>
    <col min="2598" max="2693" width="8.875" style="64" customWidth="1"/>
    <col min="2694" max="2694" width="3.375" style="64" customWidth="1"/>
    <col min="2695" max="2695" width="22.125" style="64" customWidth="1"/>
    <col min="2696" max="2816" width="2.75" style="64"/>
    <col min="2817" max="2817" width="6.625" style="64" customWidth="1"/>
    <col min="2818" max="2818" width="32.375" style="64" bestFit="1" customWidth="1"/>
    <col min="2819" max="2845" width="4.25" style="64" customWidth="1"/>
    <col min="2846" max="2846" width="4.625" style="64" customWidth="1"/>
    <col min="2847" max="2847" width="2.75" style="64" customWidth="1"/>
    <col min="2848" max="2849" width="5.375" style="64" customWidth="1"/>
    <col min="2850" max="2851" width="5.75" style="64" customWidth="1"/>
    <col min="2852" max="2852" width="2.75" style="64" customWidth="1"/>
    <col min="2853" max="2853" width="10.375" style="64" customWidth="1"/>
    <col min="2854" max="2949" width="8.875" style="64" customWidth="1"/>
    <col min="2950" max="2950" width="3.375" style="64" customWidth="1"/>
    <col min="2951" max="2951" width="22.125" style="64" customWidth="1"/>
    <col min="2952" max="3072" width="2.75" style="64"/>
    <col min="3073" max="3073" width="6.625" style="64" customWidth="1"/>
    <col min="3074" max="3074" width="32.375" style="64" bestFit="1" customWidth="1"/>
    <col min="3075" max="3101" width="4.25" style="64" customWidth="1"/>
    <col min="3102" max="3102" width="4.625" style="64" customWidth="1"/>
    <col min="3103" max="3103" width="2.75" style="64" customWidth="1"/>
    <col min="3104" max="3105" width="5.375" style="64" customWidth="1"/>
    <col min="3106" max="3107" width="5.75" style="64" customWidth="1"/>
    <col min="3108" max="3108" width="2.75" style="64" customWidth="1"/>
    <col min="3109" max="3109" width="10.375" style="64" customWidth="1"/>
    <col min="3110" max="3205" width="8.875" style="64" customWidth="1"/>
    <col min="3206" max="3206" width="3.375" style="64" customWidth="1"/>
    <col min="3207" max="3207" width="22.125" style="64" customWidth="1"/>
    <col min="3208" max="3328" width="2.75" style="64"/>
    <col min="3329" max="3329" width="6.625" style="64" customWidth="1"/>
    <col min="3330" max="3330" width="32.375" style="64" bestFit="1" customWidth="1"/>
    <col min="3331" max="3357" width="4.25" style="64" customWidth="1"/>
    <col min="3358" max="3358" width="4.625" style="64" customWidth="1"/>
    <col min="3359" max="3359" width="2.75" style="64" customWidth="1"/>
    <col min="3360" max="3361" width="5.375" style="64" customWidth="1"/>
    <col min="3362" max="3363" width="5.75" style="64" customWidth="1"/>
    <col min="3364" max="3364" width="2.75" style="64" customWidth="1"/>
    <col min="3365" max="3365" width="10.375" style="64" customWidth="1"/>
    <col min="3366" max="3461" width="8.875" style="64" customWidth="1"/>
    <col min="3462" max="3462" width="3.375" style="64" customWidth="1"/>
    <col min="3463" max="3463" width="22.125" style="64" customWidth="1"/>
    <col min="3464" max="3584" width="2.75" style="64"/>
    <col min="3585" max="3585" width="6.625" style="64" customWidth="1"/>
    <col min="3586" max="3586" width="32.375" style="64" bestFit="1" customWidth="1"/>
    <col min="3587" max="3613" width="4.25" style="64" customWidth="1"/>
    <col min="3614" max="3614" width="4.625" style="64" customWidth="1"/>
    <col min="3615" max="3615" width="2.75" style="64" customWidth="1"/>
    <col min="3616" max="3617" width="5.375" style="64" customWidth="1"/>
    <col min="3618" max="3619" width="5.75" style="64" customWidth="1"/>
    <col min="3620" max="3620" width="2.75" style="64" customWidth="1"/>
    <col min="3621" max="3621" width="10.375" style="64" customWidth="1"/>
    <col min="3622" max="3717" width="8.875" style="64" customWidth="1"/>
    <col min="3718" max="3718" width="3.375" style="64" customWidth="1"/>
    <col min="3719" max="3719" width="22.125" style="64" customWidth="1"/>
    <col min="3720" max="3840" width="2.75" style="64"/>
    <col min="3841" max="3841" width="6.625" style="64" customWidth="1"/>
    <col min="3842" max="3842" width="32.375" style="64" bestFit="1" customWidth="1"/>
    <col min="3843" max="3869" width="4.25" style="64" customWidth="1"/>
    <col min="3870" max="3870" width="4.625" style="64" customWidth="1"/>
    <col min="3871" max="3871" width="2.75" style="64" customWidth="1"/>
    <col min="3872" max="3873" width="5.375" style="64" customWidth="1"/>
    <col min="3874" max="3875" width="5.75" style="64" customWidth="1"/>
    <col min="3876" max="3876" width="2.75" style="64" customWidth="1"/>
    <col min="3877" max="3877" width="10.375" style="64" customWidth="1"/>
    <col min="3878" max="3973" width="8.875" style="64" customWidth="1"/>
    <col min="3974" max="3974" width="3.375" style="64" customWidth="1"/>
    <col min="3975" max="3975" width="22.125" style="64" customWidth="1"/>
    <col min="3976" max="4096" width="2.75" style="64"/>
    <col min="4097" max="4097" width="6.625" style="64" customWidth="1"/>
    <col min="4098" max="4098" width="32.375" style="64" bestFit="1" customWidth="1"/>
    <col min="4099" max="4125" width="4.25" style="64" customWidth="1"/>
    <col min="4126" max="4126" width="4.625" style="64" customWidth="1"/>
    <col min="4127" max="4127" width="2.75" style="64" customWidth="1"/>
    <col min="4128" max="4129" width="5.375" style="64" customWidth="1"/>
    <col min="4130" max="4131" width="5.75" style="64" customWidth="1"/>
    <col min="4132" max="4132" width="2.75" style="64" customWidth="1"/>
    <col min="4133" max="4133" width="10.375" style="64" customWidth="1"/>
    <col min="4134" max="4229" width="8.875" style="64" customWidth="1"/>
    <col min="4230" max="4230" width="3.375" style="64" customWidth="1"/>
    <col min="4231" max="4231" width="22.125" style="64" customWidth="1"/>
    <col min="4232" max="4352" width="2.75" style="64"/>
    <col min="4353" max="4353" width="6.625" style="64" customWidth="1"/>
    <col min="4354" max="4354" width="32.375" style="64" bestFit="1" customWidth="1"/>
    <col min="4355" max="4381" width="4.25" style="64" customWidth="1"/>
    <col min="4382" max="4382" width="4.625" style="64" customWidth="1"/>
    <col min="4383" max="4383" width="2.75" style="64" customWidth="1"/>
    <col min="4384" max="4385" width="5.375" style="64" customWidth="1"/>
    <col min="4386" max="4387" width="5.75" style="64" customWidth="1"/>
    <col min="4388" max="4388" width="2.75" style="64" customWidth="1"/>
    <col min="4389" max="4389" width="10.375" style="64" customWidth="1"/>
    <col min="4390" max="4485" width="8.875" style="64" customWidth="1"/>
    <col min="4486" max="4486" width="3.375" style="64" customWidth="1"/>
    <col min="4487" max="4487" width="22.125" style="64" customWidth="1"/>
    <col min="4488" max="4608" width="2.75" style="64"/>
    <col min="4609" max="4609" width="6.625" style="64" customWidth="1"/>
    <col min="4610" max="4610" width="32.375" style="64" bestFit="1" customWidth="1"/>
    <col min="4611" max="4637" width="4.25" style="64" customWidth="1"/>
    <col min="4638" max="4638" width="4.625" style="64" customWidth="1"/>
    <col min="4639" max="4639" width="2.75" style="64" customWidth="1"/>
    <col min="4640" max="4641" width="5.375" style="64" customWidth="1"/>
    <col min="4642" max="4643" width="5.75" style="64" customWidth="1"/>
    <col min="4644" max="4644" width="2.75" style="64" customWidth="1"/>
    <col min="4645" max="4645" width="10.375" style="64" customWidth="1"/>
    <col min="4646" max="4741" width="8.875" style="64" customWidth="1"/>
    <col min="4742" max="4742" width="3.375" style="64" customWidth="1"/>
    <col min="4743" max="4743" width="22.125" style="64" customWidth="1"/>
    <col min="4744" max="4864" width="2.75" style="64"/>
    <col min="4865" max="4865" width="6.625" style="64" customWidth="1"/>
    <col min="4866" max="4866" width="32.375" style="64" bestFit="1" customWidth="1"/>
    <col min="4867" max="4893" width="4.25" style="64" customWidth="1"/>
    <col min="4894" max="4894" width="4.625" style="64" customWidth="1"/>
    <col min="4895" max="4895" width="2.75" style="64" customWidth="1"/>
    <col min="4896" max="4897" width="5.375" style="64" customWidth="1"/>
    <col min="4898" max="4899" width="5.75" style="64" customWidth="1"/>
    <col min="4900" max="4900" width="2.75" style="64" customWidth="1"/>
    <col min="4901" max="4901" width="10.375" style="64" customWidth="1"/>
    <col min="4902" max="4997" width="8.875" style="64" customWidth="1"/>
    <col min="4998" max="4998" width="3.375" style="64" customWidth="1"/>
    <col min="4999" max="4999" width="22.125" style="64" customWidth="1"/>
    <col min="5000" max="5120" width="2.75" style="64"/>
    <col min="5121" max="5121" width="6.625" style="64" customWidth="1"/>
    <col min="5122" max="5122" width="32.375" style="64" bestFit="1" customWidth="1"/>
    <col min="5123" max="5149" width="4.25" style="64" customWidth="1"/>
    <col min="5150" max="5150" width="4.625" style="64" customWidth="1"/>
    <col min="5151" max="5151" width="2.75" style="64" customWidth="1"/>
    <col min="5152" max="5153" width="5.375" style="64" customWidth="1"/>
    <col min="5154" max="5155" width="5.75" style="64" customWidth="1"/>
    <col min="5156" max="5156" width="2.75" style="64" customWidth="1"/>
    <col min="5157" max="5157" width="10.375" style="64" customWidth="1"/>
    <col min="5158" max="5253" width="8.875" style="64" customWidth="1"/>
    <col min="5254" max="5254" width="3.375" style="64" customWidth="1"/>
    <col min="5255" max="5255" width="22.125" style="64" customWidth="1"/>
    <col min="5256" max="5376" width="2.75" style="64"/>
    <col min="5377" max="5377" width="6.625" style="64" customWidth="1"/>
    <col min="5378" max="5378" width="32.375" style="64" bestFit="1" customWidth="1"/>
    <col min="5379" max="5405" width="4.25" style="64" customWidth="1"/>
    <col min="5406" max="5406" width="4.625" style="64" customWidth="1"/>
    <col min="5407" max="5407" width="2.75" style="64" customWidth="1"/>
    <col min="5408" max="5409" width="5.375" style="64" customWidth="1"/>
    <col min="5410" max="5411" width="5.75" style="64" customWidth="1"/>
    <col min="5412" max="5412" width="2.75" style="64" customWidth="1"/>
    <col min="5413" max="5413" width="10.375" style="64" customWidth="1"/>
    <col min="5414" max="5509" width="8.875" style="64" customWidth="1"/>
    <col min="5510" max="5510" width="3.375" style="64" customWidth="1"/>
    <col min="5511" max="5511" width="22.125" style="64" customWidth="1"/>
    <col min="5512" max="5632" width="2.75" style="64"/>
    <col min="5633" max="5633" width="6.625" style="64" customWidth="1"/>
    <col min="5634" max="5634" width="32.375" style="64" bestFit="1" customWidth="1"/>
    <col min="5635" max="5661" width="4.25" style="64" customWidth="1"/>
    <col min="5662" max="5662" width="4.625" style="64" customWidth="1"/>
    <col min="5663" max="5663" width="2.75" style="64" customWidth="1"/>
    <col min="5664" max="5665" width="5.375" style="64" customWidth="1"/>
    <col min="5666" max="5667" width="5.75" style="64" customWidth="1"/>
    <col min="5668" max="5668" width="2.75" style="64" customWidth="1"/>
    <col min="5669" max="5669" width="10.375" style="64" customWidth="1"/>
    <col min="5670" max="5765" width="8.875" style="64" customWidth="1"/>
    <col min="5766" max="5766" width="3.375" style="64" customWidth="1"/>
    <col min="5767" max="5767" width="22.125" style="64" customWidth="1"/>
    <col min="5768" max="5888" width="2.75" style="64"/>
    <col min="5889" max="5889" width="6.625" style="64" customWidth="1"/>
    <col min="5890" max="5890" width="32.375" style="64" bestFit="1" customWidth="1"/>
    <col min="5891" max="5917" width="4.25" style="64" customWidth="1"/>
    <col min="5918" max="5918" width="4.625" style="64" customWidth="1"/>
    <col min="5919" max="5919" width="2.75" style="64" customWidth="1"/>
    <col min="5920" max="5921" width="5.375" style="64" customWidth="1"/>
    <col min="5922" max="5923" width="5.75" style="64" customWidth="1"/>
    <col min="5924" max="5924" width="2.75" style="64" customWidth="1"/>
    <col min="5925" max="5925" width="10.375" style="64" customWidth="1"/>
    <col min="5926" max="6021" width="8.875" style="64" customWidth="1"/>
    <col min="6022" max="6022" width="3.375" style="64" customWidth="1"/>
    <col min="6023" max="6023" width="22.125" style="64" customWidth="1"/>
    <col min="6024" max="6144" width="2.75" style="64"/>
    <col min="6145" max="6145" width="6.625" style="64" customWidth="1"/>
    <col min="6146" max="6146" width="32.375" style="64" bestFit="1" customWidth="1"/>
    <col min="6147" max="6173" width="4.25" style="64" customWidth="1"/>
    <col min="6174" max="6174" width="4.625" style="64" customWidth="1"/>
    <col min="6175" max="6175" width="2.75" style="64" customWidth="1"/>
    <col min="6176" max="6177" width="5.375" style="64" customWidth="1"/>
    <col min="6178" max="6179" width="5.75" style="64" customWidth="1"/>
    <col min="6180" max="6180" width="2.75" style="64" customWidth="1"/>
    <col min="6181" max="6181" width="10.375" style="64" customWidth="1"/>
    <col min="6182" max="6277" width="8.875" style="64" customWidth="1"/>
    <col min="6278" max="6278" width="3.375" style="64" customWidth="1"/>
    <col min="6279" max="6279" width="22.125" style="64" customWidth="1"/>
    <col min="6280" max="6400" width="2.75" style="64"/>
    <col min="6401" max="6401" width="6.625" style="64" customWidth="1"/>
    <col min="6402" max="6402" width="32.375" style="64" bestFit="1" customWidth="1"/>
    <col min="6403" max="6429" width="4.25" style="64" customWidth="1"/>
    <col min="6430" max="6430" width="4.625" style="64" customWidth="1"/>
    <col min="6431" max="6431" width="2.75" style="64" customWidth="1"/>
    <col min="6432" max="6433" width="5.375" style="64" customWidth="1"/>
    <col min="6434" max="6435" width="5.75" style="64" customWidth="1"/>
    <col min="6436" max="6436" width="2.75" style="64" customWidth="1"/>
    <col min="6437" max="6437" width="10.375" style="64" customWidth="1"/>
    <col min="6438" max="6533" width="8.875" style="64" customWidth="1"/>
    <col min="6534" max="6534" width="3.375" style="64" customWidth="1"/>
    <col min="6535" max="6535" width="22.125" style="64" customWidth="1"/>
    <col min="6536" max="6656" width="2.75" style="64"/>
    <col min="6657" max="6657" width="6.625" style="64" customWidth="1"/>
    <col min="6658" max="6658" width="32.375" style="64" bestFit="1" customWidth="1"/>
    <col min="6659" max="6685" width="4.25" style="64" customWidth="1"/>
    <col min="6686" max="6686" width="4.625" style="64" customWidth="1"/>
    <col min="6687" max="6687" width="2.75" style="64" customWidth="1"/>
    <col min="6688" max="6689" width="5.375" style="64" customWidth="1"/>
    <col min="6690" max="6691" width="5.75" style="64" customWidth="1"/>
    <col min="6692" max="6692" width="2.75" style="64" customWidth="1"/>
    <col min="6693" max="6693" width="10.375" style="64" customWidth="1"/>
    <col min="6694" max="6789" width="8.875" style="64" customWidth="1"/>
    <col min="6790" max="6790" width="3.375" style="64" customWidth="1"/>
    <col min="6791" max="6791" width="22.125" style="64" customWidth="1"/>
    <col min="6792" max="6912" width="2.75" style="64"/>
    <col min="6913" max="6913" width="6.625" style="64" customWidth="1"/>
    <col min="6914" max="6914" width="32.375" style="64" bestFit="1" customWidth="1"/>
    <col min="6915" max="6941" width="4.25" style="64" customWidth="1"/>
    <col min="6942" max="6942" width="4.625" style="64" customWidth="1"/>
    <col min="6943" max="6943" width="2.75" style="64" customWidth="1"/>
    <col min="6944" max="6945" width="5.375" style="64" customWidth="1"/>
    <col min="6946" max="6947" width="5.75" style="64" customWidth="1"/>
    <col min="6948" max="6948" width="2.75" style="64" customWidth="1"/>
    <col min="6949" max="6949" width="10.375" style="64" customWidth="1"/>
    <col min="6950" max="7045" width="8.875" style="64" customWidth="1"/>
    <col min="7046" max="7046" width="3.375" style="64" customWidth="1"/>
    <col min="7047" max="7047" width="22.125" style="64" customWidth="1"/>
    <col min="7048" max="7168" width="2.75" style="64"/>
    <col min="7169" max="7169" width="6.625" style="64" customWidth="1"/>
    <col min="7170" max="7170" width="32.375" style="64" bestFit="1" customWidth="1"/>
    <col min="7171" max="7197" width="4.25" style="64" customWidth="1"/>
    <col min="7198" max="7198" width="4.625" style="64" customWidth="1"/>
    <col min="7199" max="7199" width="2.75" style="64" customWidth="1"/>
    <col min="7200" max="7201" width="5.375" style="64" customWidth="1"/>
    <col min="7202" max="7203" width="5.75" style="64" customWidth="1"/>
    <col min="7204" max="7204" width="2.75" style="64" customWidth="1"/>
    <col min="7205" max="7205" width="10.375" style="64" customWidth="1"/>
    <col min="7206" max="7301" width="8.875" style="64" customWidth="1"/>
    <col min="7302" max="7302" width="3.375" style="64" customWidth="1"/>
    <col min="7303" max="7303" width="22.125" style="64" customWidth="1"/>
    <col min="7304" max="7424" width="2.75" style="64"/>
    <col min="7425" max="7425" width="6.625" style="64" customWidth="1"/>
    <col min="7426" max="7426" width="32.375" style="64" bestFit="1" customWidth="1"/>
    <col min="7427" max="7453" width="4.25" style="64" customWidth="1"/>
    <col min="7454" max="7454" width="4.625" style="64" customWidth="1"/>
    <col min="7455" max="7455" width="2.75" style="64" customWidth="1"/>
    <col min="7456" max="7457" width="5.375" style="64" customWidth="1"/>
    <col min="7458" max="7459" width="5.75" style="64" customWidth="1"/>
    <col min="7460" max="7460" width="2.75" style="64" customWidth="1"/>
    <col min="7461" max="7461" width="10.375" style="64" customWidth="1"/>
    <col min="7462" max="7557" width="8.875" style="64" customWidth="1"/>
    <col min="7558" max="7558" width="3.375" style="64" customWidth="1"/>
    <col min="7559" max="7559" width="22.125" style="64" customWidth="1"/>
    <col min="7560" max="7680" width="2.75" style="64"/>
    <col min="7681" max="7681" width="6.625" style="64" customWidth="1"/>
    <col min="7682" max="7682" width="32.375" style="64" bestFit="1" customWidth="1"/>
    <col min="7683" max="7709" width="4.25" style="64" customWidth="1"/>
    <col min="7710" max="7710" width="4.625" style="64" customWidth="1"/>
    <col min="7711" max="7711" width="2.75" style="64" customWidth="1"/>
    <col min="7712" max="7713" width="5.375" style="64" customWidth="1"/>
    <col min="7714" max="7715" width="5.75" style="64" customWidth="1"/>
    <col min="7716" max="7716" width="2.75" style="64" customWidth="1"/>
    <col min="7717" max="7717" width="10.375" style="64" customWidth="1"/>
    <col min="7718" max="7813" width="8.875" style="64" customWidth="1"/>
    <col min="7814" max="7814" width="3.375" style="64" customWidth="1"/>
    <col min="7815" max="7815" width="22.125" style="64" customWidth="1"/>
    <col min="7816" max="7936" width="2.75" style="64"/>
    <col min="7937" max="7937" width="6.625" style="64" customWidth="1"/>
    <col min="7938" max="7938" width="32.375" style="64" bestFit="1" customWidth="1"/>
    <col min="7939" max="7965" width="4.25" style="64" customWidth="1"/>
    <col min="7966" max="7966" width="4.625" style="64" customWidth="1"/>
    <col min="7967" max="7967" width="2.75" style="64" customWidth="1"/>
    <col min="7968" max="7969" width="5.375" style="64" customWidth="1"/>
    <col min="7970" max="7971" width="5.75" style="64" customWidth="1"/>
    <col min="7972" max="7972" width="2.75" style="64" customWidth="1"/>
    <col min="7973" max="7973" width="10.375" style="64" customWidth="1"/>
    <col min="7974" max="8069" width="8.875" style="64" customWidth="1"/>
    <col min="8070" max="8070" width="3.375" style="64" customWidth="1"/>
    <col min="8071" max="8071" width="22.125" style="64" customWidth="1"/>
    <col min="8072" max="8192" width="2.75" style="64"/>
    <col min="8193" max="8193" width="6.625" style="64" customWidth="1"/>
    <col min="8194" max="8194" width="32.375" style="64" bestFit="1" customWidth="1"/>
    <col min="8195" max="8221" width="4.25" style="64" customWidth="1"/>
    <col min="8222" max="8222" width="4.625" style="64" customWidth="1"/>
    <col min="8223" max="8223" width="2.75" style="64" customWidth="1"/>
    <col min="8224" max="8225" width="5.375" style="64" customWidth="1"/>
    <col min="8226" max="8227" width="5.75" style="64" customWidth="1"/>
    <col min="8228" max="8228" width="2.75" style="64" customWidth="1"/>
    <col min="8229" max="8229" width="10.375" style="64" customWidth="1"/>
    <col min="8230" max="8325" width="8.875" style="64" customWidth="1"/>
    <col min="8326" max="8326" width="3.375" style="64" customWidth="1"/>
    <col min="8327" max="8327" width="22.125" style="64" customWidth="1"/>
    <col min="8328" max="8448" width="2.75" style="64"/>
    <col min="8449" max="8449" width="6.625" style="64" customWidth="1"/>
    <col min="8450" max="8450" width="32.375" style="64" bestFit="1" customWidth="1"/>
    <col min="8451" max="8477" width="4.25" style="64" customWidth="1"/>
    <col min="8478" max="8478" width="4.625" style="64" customWidth="1"/>
    <col min="8479" max="8479" width="2.75" style="64" customWidth="1"/>
    <col min="8480" max="8481" width="5.375" style="64" customWidth="1"/>
    <col min="8482" max="8483" width="5.75" style="64" customWidth="1"/>
    <col min="8484" max="8484" width="2.75" style="64" customWidth="1"/>
    <col min="8485" max="8485" width="10.375" style="64" customWidth="1"/>
    <col min="8486" max="8581" width="8.875" style="64" customWidth="1"/>
    <col min="8582" max="8582" width="3.375" style="64" customWidth="1"/>
    <col min="8583" max="8583" width="22.125" style="64" customWidth="1"/>
    <col min="8584" max="8704" width="2.75" style="64"/>
    <col min="8705" max="8705" width="6.625" style="64" customWidth="1"/>
    <col min="8706" max="8706" width="32.375" style="64" bestFit="1" customWidth="1"/>
    <col min="8707" max="8733" width="4.25" style="64" customWidth="1"/>
    <col min="8734" max="8734" width="4.625" style="64" customWidth="1"/>
    <col min="8735" max="8735" width="2.75" style="64" customWidth="1"/>
    <col min="8736" max="8737" width="5.375" style="64" customWidth="1"/>
    <col min="8738" max="8739" width="5.75" style="64" customWidth="1"/>
    <col min="8740" max="8740" width="2.75" style="64" customWidth="1"/>
    <col min="8741" max="8741" width="10.375" style="64" customWidth="1"/>
    <col min="8742" max="8837" width="8.875" style="64" customWidth="1"/>
    <col min="8838" max="8838" width="3.375" style="64" customWidth="1"/>
    <col min="8839" max="8839" width="22.125" style="64" customWidth="1"/>
    <col min="8840" max="8960" width="2.75" style="64"/>
    <col min="8961" max="8961" width="6.625" style="64" customWidth="1"/>
    <col min="8962" max="8962" width="32.375" style="64" bestFit="1" customWidth="1"/>
    <col min="8963" max="8989" width="4.25" style="64" customWidth="1"/>
    <col min="8990" max="8990" width="4.625" style="64" customWidth="1"/>
    <col min="8991" max="8991" width="2.75" style="64" customWidth="1"/>
    <col min="8992" max="8993" width="5.375" style="64" customWidth="1"/>
    <col min="8994" max="8995" width="5.75" style="64" customWidth="1"/>
    <col min="8996" max="8996" width="2.75" style="64" customWidth="1"/>
    <col min="8997" max="8997" width="10.375" style="64" customWidth="1"/>
    <col min="8998" max="9093" width="8.875" style="64" customWidth="1"/>
    <col min="9094" max="9094" width="3.375" style="64" customWidth="1"/>
    <col min="9095" max="9095" width="22.125" style="64" customWidth="1"/>
    <col min="9096" max="9216" width="2.75" style="64"/>
    <col min="9217" max="9217" width="6.625" style="64" customWidth="1"/>
    <col min="9218" max="9218" width="32.375" style="64" bestFit="1" customWidth="1"/>
    <col min="9219" max="9245" width="4.25" style="64" customWidth="1"/>
    <col min="9246" max="9246" width="4.625" style="64" customWidth="1"/>
    <col min="9247" max="9247" width="2.75" style="64" customWidth="1"/>
    <col min="9248" max="9249" width="5.375" style="64" customWidth="1"/>
    <col min="9250" max="9251" width="5.75" style="64" customWidth="1"/>
    <col min="9252" max="9252" width="2.75" style="64" customWidth="1"/>
    <col min="9253" max="9253" width="10.375" style="64" customWidth="1"/>
    <col min="9254" max="9349" width="8.875" style="64" customWidth="1"/>
    <col min="9350" max="9350" width="3.375" style="64" customWidth="1"/>
    <col min="9351" max="9351" width="22.125" style="64" customWidth="1"/>
    <col min="9352" max="9472" width="2.75" style="64"/>
    <col min="9473" max="9473" width="6.625" style="64" customWidth="1"/>
    <col min="9474" max="9474" width="32.375" style="64" bestFit="1" customWidth="1"/>
    <col min="9475" max="9501" width="4.25" style="64" customWidth="1"/>
    <col min="9502" max="9502" width="4.625" style="64" customWidth="1"/>
    <col min="9503" max="9503" width="2.75" style="64" customWidth="1"/>
    <col min="9504" max="9505" width="5.375" style="64" customWidth="1"/>
    <col min="9506" max="9507" width="5.75" style="64" customWidth="1"/>
    <col min="9508" max="9508" width="2.75" style="64" customWidth="1"/>
    <col min="9509" max="9509" width="10.375" style="64" customWidth="1"/>
    <col min="9510" max="9605" width="8.875" style="64" customWidth="1"/>
    <col min="9606" max="9606" width="3.375" style="64" customWidth="1"/>
    <col min="9607" max="9607" width="22.125" style="64" customWidth="1"/>
    <col min="9608" max="9728" width="2.75" style="64"/>
    <col min="9729" max="9729" width="6.625" style="64" customWidth="1"/>
    <col min="9730" max="9730" width="32.375" style="64" bestFit="1" customWidth="1"/>
    <col min="9731" max="9757" width="4.25" style="64" customWidth="1"/>
    <col min="9758" max="9758" width="4.625" style="64" customWidth="1"/>
    <col min="9759" max="9759" width="2.75" style="64" customWidth="1"/>
    <col min="9760" max="9761" width="5.375" style="64" customWidth="1"/>
    <col min="9762" max="9763" width="5.75" style="64" customWidth="1"/>
    <col min="9764" max="9764" width="2.75" style="64" customWidth="1"/>
    <col min="9765" max="9765" width="10.375" style="64" customWidth="1"/>
    <col min="9766" max="9861" width="8.875" style="64" customWidth="1"/>
    <col min="9862" max="9862" width="3.375" style="64" customWidth="1"/>
    <col min="9863" max="9863" width="22.125" style="64" customWidth="1"/>
    <col min="9864" max="9984" width="2.75" style="64"/>
    <col min="9985" max="9985" width="6.625" style="64" customWidth="1"/>
    <col min="9986" max="9986" width="32.375" style="64" bestFit="1" customWidth="1"/>
    <col min="9987" max="10013" width="4.25" style="64" customWidth="1"/>
    <col min="10014" max="10014" width="4.625" style="64" customWidth="1"/>
    <col min="10015" max="10015" width="2.75" style="64" customWidth="1"/>
    <col min="10016" max="10017" width="5.375" style="64" customWidth="1"/>
    <col min="10018" max="10019" width="5.75" style="64" customWidth="1"/>
    <col min="10020" max="10020" width="2.75" style="64" customWidth="1"/>
    <col min="10021" max="10021" width="10.375" style="64" customWidth="1"/>
    <col min="10022" max="10117" width="8.875" style="64" customWidth="1"/>
    <col min="10118" max="10118" width="3.375" style="64" customWidth="1"/>
    <col min="10119" max="10119" width="22.125" style="64" customWidth="1"/>
    <col min="10120" max="10240" width="2.75" style="64"/>
    <col min="10241" max="10241" width="6.625" style="64" customWidth="1"/>
    <col min="10242" max="10242" width="32.375" style="64" bestFit="1" customWidth="1"/>
    <col min="10243" max="10269" width="4.25" style="64" customWidth="1"/>
    <col min="10270" max="10270" width="4.625" style="64" customWidth="1"/>
    <col min="10271" max="10271" width="2.75" style="64" customWidth="1"/>
    <col min="10272" max="10273" width="5.375" style="64" customWidth="1"/>
    <col min="10274" max="10275" width="5.75" style="64" customWidth="1"/>
    <col min="10276" max="10276" width="2.75" style="64" customWidth="1"/>
    <col min="10277" max="10277" width="10.375" style="64" customWidth="1"/>
    <col min="10278" max="10373" width="8.875" style="64" customWidth="1"/>
    <col min="10374" max="10374" width="3.375" style="64" customWidth="1"/>
    <col min="10375" max="10375" width="22.125" style="64" customWidth="1"/>
    <col min="10376" max="10496" width="2.75" style="64"/>
    <col min="10497" max="10497" width="6.625" style="64" customWidth="1"/>
    <col min="10498" max="10498" width="32.375" style="64" bestFit="1" customWidth="1"/>
    <col min="10499" max="10525" width="4.25" style="64" customWidth="1"/>
    <col min="10526" max="10526" width="4.625" style="64" customWidth="1"/>
    <col min="10527" max="10527" width="2.75" style="64" customWidth="1"/>
    <col min="10528" max="10529" width="5.375" style="64" customWidth="1"/>
    <col min="10530" max="10531" width="5.75" style="64" customWidth="1"/>
    <col min="10532" max="10532" width="2.75" style="64" customWidth="1"/>
    <col min="10533" max="10533" width="10.375" style="64" customWidth="1"/>
    <col min="10534" max="10629" width="8.875" style="64" customWidth="1"/>
    <col min="10630" max="10630" width="3.375" style="64" customWidth="1"/>
    <col min="10631" max="10631" width="22.125" style="64" customWidth="1"/>
    <col min="10632" max="10752" width="2.75" style="64"/>
    <col min="10753" max="10753" width="6.625" style="64" customWidth="1"/>
    <col min="10754" max="10754" width="32.375" style="64" bestFit="1" customWidth="1"/>
    <col min="10755" max="10781" width="4.25" style="64" customWidth="1"/>
    <col min="10782" max="10782" width="4.625" style="64" customWidth="1"/>
    <col min="10783" max="10783" width="2.75" style="64" customWidth="1"/>
    <col min="10784" max="10785" width="5.375" style="64" customWidth="1"/>
    <col min="10786" max="10787" width="5.75" style="64" customWidth="1"/>
    <col min="10788" max="10788" width="2.75" style="64" customWidth="1"/>
    <col min="10789" max="10789" width="10.375" style="64" customWidth="1"/>
    <col min="10790" max="10885" width="8.875" style="64" customWidth="1"/>
    <col min="10886" max="10886" width="3.375" style="64" customWidth="1"/>
    <col min="10887" max="10887" width="22.125" style="64" customWidth="1"/>
    <col min="10888" max="11008" width="2.75" style="64"/>
    <col min="11009" max="11009" width="6.625" style="64" customWidth="1"/>
    <col min="11010" max="11010" width="32.375" style="64" bestFit="1" customWidth="1"/>
    <col min="11011" max="11037" width="4.25" style="64" customWidth="1"/>
    <col min="11038" max="11038" width="4.625" style="64" customWidth="1"/>
    <col min="11039" max="11039" width="2.75" style="64" customWidth="1"/>
    <col min="11040" max="11041" width="5.375" style="64" customWidth="1"/>
    <col min="11042" max="11043" width="5.75" style="64" customWidth="1"/>
    <col min="11044" max="11044" width="2.75" style="64" customWidth="1"/>
    <col min="11045" max="11045" width="10.375" style="64" customWidth="1"/>
    <col min="11046" max="11141" width="8.875" style="64" customWidth="1"/>
    <col min="11142" max="11142" width="3.375" style="64" customWidth="1"/>
    <col min="11143" max="11143" width="22.125" style="64" customWidth="1"/>
    <col min="11144" max="11264" width="2.75" style="64"/>
    <col min="11265" max="11265" width="6.625" style="64" customWidth="1"/>
    <col min="11266" max="11266" width="32.375" style="64" bestFit="1" customWidth="1"/>
    <col min="11267" max="11293" width="4.25" style="64" customWidth="1"/>
    <col min="11294" max="11294" width="4.625" style="64" customWidth="1"/>
    <col min="11295" max="11295" width="2.75" style="64" customWidth="1"/>
    <col min="11296" max="11297" width="5.375" style="64" customWidth="1"/>
    <col min="11298" max="11299" width="5.75" style="64" customWidth="1"/>
    <col min="11300" max="11300" width="2.75" style="64" customWidth="1"/>
    <col min="11301" max="11301" width="10.375" style="64" customWidth="1"/>
    <col min="11302" max="11397" width="8.875" style="64" customWidth="1"/>
    <col min="11398" max="11398" width="3.375" style="64" customWidth="1"/>
    <col min="11399" max="11399" width="22.125" style="64" customWidth="1"/>
    <col min="11400" max="11520" width="2.75" style="64"/>
    <col min="11521" max="11521" width="6.625" style="64" customWidth="1"/>
    <col min="11522" max="11522" width="32.375" style="64" bestFit="1" customWidth="1"/>
    <col min="11523" max="11549" width="4.25" style="64" customWidth="1"/>
    <col min="11550" max="11550" width="4.625" style="64" customWidth="1"/>
    <col min="11551" max="11551" width="2.75" style="64" customWidth="1"/>
    <col min="11552" max="11553" width="5.375" style="64" customWidth="1"/>
    <col min="11554" max="11555" width="5.75" style="64" customWidth="1"/>
    <col min="11556" max="11556" width="2.75" style="64" customWidth="1"/>
    <col min="11557" max="11557" width="10.375" style="64" customWidth="1"/>
    <col min="11558" max="11653" width="8.875" style="64" customWidth="1"/>
    <col min="11654" max="11654" width="3.375" style="64" customWidth="1"/>
    <col min="11655" max="11655" width="22.125" style="64" customWidth="1"/>
    <col min="11656" max="11776" width="2.75" style="64"/>
    <col min="11777" max="11777" width="6.625" style="64" customWidth="1"/>
    <col min="11778" max="11778" width="32.375" style="64" bestFit="1" customWidth="1"/>
    <col min="11779" max="11805" width="4.25" style="64" customWidth="1"/>
    <col min="11806" max="11806" width="4.625" style="64" customWidth="1"/>
    <col min="11807" max="11807" width="2.75" style="64" customWidth="1"/>
    <col min="11808" max="11809" width="5.375" style="64" customWidth="1"/>
    <col min="11810" max="11811" width="5.75" style="64" customWidth="1"/>
    <col min="11812" max="11812" width="2.75" style="64" customWidth="1"/>
    <col min="11813" max="11813" width="10.375" style="64" customWidth="1"/>
    <col min="11814" max="11909" width="8.875" style="64" customWidth="1"/>
    <col min="11910" max="11910" width="3.375" style="64" customWidth="1"/>
    <col min="11911" max="11911" width="22.125" style="64" customWidth="1"/>
    <col min="11912" max="12032" width="2.75" style="64"/>
    <col min="12033" max="12033" width="6.625" style="64" customWidth="1"/>
    <col min="12034" max="12034" width="32.375" style="64" bestFit="1" customWidth="1"/>
    <col min="12035" max="12061" width="4.25" style="64" customWidth="1"/>
    <col min="12062" max="12062" width="4.625" style="64" customWidth="1"/>
    <col min="12063" max="12063" width="2.75" style="64" customWidth="1"/>
    <col min="12064" max="12065" width="5.375" style="64" customWidth="1"/>
    <col min="12066" max="12067" width="5.75" style="64" customWidth="1"/>
    <col min="12068" max="12068" width="2.75" style="64" customWidth="1"/>
    <col min="12069" max="12069" width="10.375" style="64" customWidth="1"/>
    <col min="12070" max="12165" width="8.875" style="64" customWidth="1"/>
    <col min="12166" max="12166" width="3.375" style="64" customWidth="1"/>
    <col min="12167" max="12167" width="22.125" style="64" customWidth="1"/>
    <col min="12168" max="12288" width="2.75" style="64"/>
    <col min="12289" max="12289" width="6.625" style="64" customWidth="1"/>
    <col min="12290" max="12290" width="32.375" style="64" bestFit="1" customWidth="1"/>
    <col min="12291" max="12317" width="4.25" style="64" customWidth="1"/>
    <col min="12318" max="12318" width="4.625" style="64" customWidth="1"/>
    <col min="12319" max="12319" width="2.75" style="64" customWidth="1"/>
    <col min="12320" max="12321" width="5.375" style="64" customWidth="1"/>
    <col min="12322" max="12323" width="5.75" style="64" customWidth="1"/>
    <col min="12324" max="12324" width="2.75" style="64" customWidth="1"/>
    <col min="12325" max="12325" width="10.375" style="64" customWidth="1"/>
    <col min="12326" max="12421" width="8.875" style="64" customWidth="1"/>
    <col min="12422" max="12422" width="3.375" style="64" customWidth="1"/>
    <col min="12423" max="12423" width="22.125" style="64" customWidth="1"/>
    <col min="12424" max="12544" width="2.75" style="64"/>
    <col min="12545" max="12545" width="6.625" style="64" customWidth="1"/>
    <col min="12546" max="12546" width="32.375" style="64" bestFit="1" customWidth="1"/>
    <col min="12547" max="12573" width="4.25" style="64" customWidth="1"/>
    <col min="12574" max="12574" width="4.625" style="64" customWidth="1"/>
    <col min="12575" max="12575" width="2.75" style="64" customWidth="1"/>
    <col min="12576" max="12577" width="5.375" style="64" customWidth="1"/>
    <col min="12578" max="12579" width="5.75" style="64" customWidth="1"/>
    <col min="12580" max="12580" width="2.75" style="64" customWidth="1"/>
    <col min="12581" max="12581" width="10.375" style="64" customWidth="1"/>
    <col min="12582" max="12677" width="8.875" style="64" customWidth="1"/>
    <col min="12678" max="12678" width="3.375" style="64" customWidth="1"/>
    <col min="12679" max="12679" width="22.125" style="64" customWidth="1"/>
    <col min="12680" max="12800" width="2.75" style="64"/>
    <col min="12801" max="12801" width="6.625" style="64" customWidth="1"/>
    <col min="12802" max="12802" width="32.375" style="64" bestFit="1" customWidth="1"/>
    <col min="12803" max="12829" width="4.25" style="64" customWidth="1"/>
    <col min="12830" max="12830" width="4.625" style="64" customWidth="1"/>
    <col min="12831" max="12831" width="2.75" style="64" customWidth="1"/>
    <col min="12832" max="12833" width="5.375" style="64" customWidth="1"/>
    <col min="12834" max="12835" width="5.75" style="64" customWidth="1"/>
    <col min="12836" max="12836" width="2.75" style="64" customWidth="1"/>
    <col min="12837" max="12837" width="10.375" style="64" customWidth="1"/>
    <col min="12838" max="12933" width="8.875" style="64" customWidth="1"/>
    <col min="12934" max="12934" width="3.375" style="64" customWidth="1"/>
    <col min="12935" max="12935" width="22.125" style="64" customWidth="1"/>
    <col min="12936" max="13056" width="2.75" style="64"/>
    <col min="13057" max="13057" width="6.625" style="64" customWidth="1"/>
    <col min="13058" max="13058" width="32.375" style="64" bestFit="1" customWidth="1"/>
    <col min="13059" max="13085" width="4.25" style="64" customWidth="1"/>
    <col min="13086" max="13086" width="4.625" style="64" customWidth="1"/>
    <col min="13087" max="13087" width="2.75" style="64" customWidth="1"/>
    <col min="13088" max="13089" width="5.375" style="64" customWidth="1"/>
    <col min="13090" max="13091" width="5.75" style="64" customWidth="1"/>
    <col min="13092" max="13092" width="2.75" style="64" customWidth="1"/>
    <col min="13093" max="13093" width="10.375" style="64" customWidth="1"/>
    <col min="13094" max="13189" width="8.875" style="64" customWidth="1"/>
    <col min="13190" max="13190" width="3.375" style="64" customWidth="1"/>
    <col min="13191" max="13191" width="22.125" style="64" customWidth="1"/>
    <col min="13192" max="13312" width="2.75" style="64"/>
    <col min="13313" max="13313" width="6.625" style="64" customWidth="1"/>
    <col min="13314" max="13314" width="32.375" style="64" bestFit="1" customWidth="1"/>
    <col min="13315" max="13341" width="4.25" style="64" customWidth="1"/>
    <col min="13342" max="13342" width="4.625" style="64" customWidth="1"/>
    <col min="13343" max="13343" width="2.75" style="64" customWidth="1"/>
    <col min="13344" max="13345" width="5.375" style="64" customWidth="1"/>
    <col min="13346" max="13347" width="5.75" style="64" customWidth="1"/>
    <col min="13348" max="13348" width="2.75" style="64" customWidth="1"/>
    <col min="13349" max="13349" width="10.375" style="64" customWidth="1"/>
    <col min="13350" max="13445" width="8.875" style="64" customWidth="1"/>
    <col min="13446" max="13446" width="3.375" style="64" customWidth="1"/>
    <col min="13447" max="13447" width="22.125" style="64" customWidth="1"/>
    <col min="13448" max="13568" width="2.75" style="64"/>
    <col min="13569" max="13569" width="6.625" style="64" customWidth="1"/>
    <col min="13570" max="13570" width="32.375" style="64" bestFit="1" customWidth="1"/>
    <col min="13571" max="13597" width="4.25" style="64" customWidth="1"/>
    <col min="13598" max="13598" width="4.625" style="64" customWidth="1"/>
    <col min="13599" max="13599" width="2.75" style="64" customWidth="1"/>
    <col min="13600" max="13601" width="5.375" style="64" customWidth="1"/>
    <col min="13602" max="13603" width="5.75" style="64" customWidth="1"/>
    <col min="13604" max="13604" width="2.75" style="64" customWidth="1"/>
    <col min="13605" max="13605" width="10.375" style="64" customWidth="1"/>
    <col min="13606" max="13701" width="8.875" style="64" customWidth="1"/>
    <col min="13702" max="13702" width="3.375" style="64" customWidth="1"/>
    <col min="13703" max="13703" width="22.125" style="64" customWidth="1"/>
    <col min="13704" max="13824" width="2.75" style="64"/>
    <col min="13825" max="13825" width="6.625" style="64" customWidth="1"/>
    <col min="13826" max="13826" width="32.375" style="64" bestFit="1" customWidth="1"/>
    <col min="13827" max="13853" width="4.25" style="64" customWidth="1"/>
    <col min="13854" max="13854" width="4.625" style="64" customWidth="1"/>
    <col min="13855" max="13855" width="2.75" style="64" customWidth="1"/>
    <col min="13856" max="13857" width="5.375" style="64" customWidth="1"/>
    <col min="13858" max="13859" width="5.75" style="64" customWidth="1"/>
    <col min="13860" max="13860" width="2.75" style="64" customWidth="1"/>
    <col min="13861" max="13861" width="10.375" style="64" customWidth="1"/>
    <col min="13862" max="13957" width="8.875" style="64" customWidth="1"/>
    <col min="13958" max="13958" width="3.375" style="64" customWidth="1"/>
    <col min="13959" max="13959" width="22.125" style="64" customWidth="1"/>
    <col min="13960" max="14080" width="2.75" style="64"/>
    <col min="14081" max="14081" width="6.625" style="64" customWidth="1"/>
    <col min="14082" max="14082" width="32.375" style="64" bestFit="1" customWidth="1"/>
    <col min="14083" max="14109" width="4.25" style="64" customWidth="1"/>
    <col min="14110" max="14110" width="4.625" style="64" customWidth="1"/>
    <col min="14111" max="14111" width="2.75" style="64" customWidth="1"/>
    <col min="14112" max="14113" width="5.375" style="64" customWidth="1"/>
    <col min="14114" max="14115" width="5.75" style="64" customWidth="1"/>
    <col min="14116" max="14116" width="2.75" style="64" customWidth="1"/>
    <col min="14117" max="14117" width="10.375" style="64" customWidth="1"/>
    <col min="14118" max="14213" width="8.875" style="64" customWidth="1"/>
    <col min="14214" max="14214" width="3.375" style="64" customWidth="1"/>
    <col min="14215" max="14215" width="22.125" style="64" customWidth="1"/>
    <col min="14216" max="14336" width="2.75" style="64"/>
    <col min="14337" max="14337" width="6.625" style="64" customWidth="1"/>
    <col min="14338" max="14338" width="32.375" style="64" bestFit="1" customWidth="1"/>
    <col min="14339" max="14365" width="4.25" style="64" customWidth="1"/>
    <col min="14366" max="14366" width="4.625" style="64" customWidth="1"/>
    <col min="14367" max="14367" width="2.75" style="64" customWidth="1"/>
    <col min="14368" max="14369" width="5.375" style="64" customWidth="1"/>
    <col min="14370" max="14371" width="5.75" style="64" customWidth="1"/>
    <col min="14372" max="14372" width="2.75" style="64" customWidth="1"/>
    <col min="14373" max="14373" width="10.375" style="64" customWidth="1"/>
    <col min="14374" max="14469" width="8.875" style="64" customWidth="1"/>
    <col min="14470" max="14470" width="3.375" style="64" customWidth="1"/>
    <col min="14471" max="14471" width="22.125" style="64" customWidth="1"/>
    <col min="14472" max="14592" width="2.75" style="64"/>
    <col min="14593" max="14593" width="6.625" style="64" customWidth="1"/>
    <col min="14594" max="14594" width="32.375" style="64" bestFit="1" customWidth="1"/>
    <col min="14595" max="14621" width="4.25" style="64" customWidth="1"/>
    <col min="14622" max="14622" width="4.625" style="64" customWidth="1"/>
    <col min="14623" max="14623" width="2.75" style="64" customWidth="1"/>
    <col min="14624" max="14625" width="5.375" style="64" customWidth="1"/>
    <col min="14626" max="14627" width="5.75" style="64" customWidth="1"/>
    <col min="14628" max="14628" width="2.75" style="64" customWidth="1"/>
    <col min="14629" max="14629" width="10.375" style="64" customWidth="1"/>
    <col min="14630" max="14725" width="8.875" style="64" customWidth="1"/>
    <col min="14726" max="14726" width="3.375" style="64" customWidth="1"/>
    <col min="14727" max="14727" width="22.125" style="64" customWidth="1"/>
    <col min="14728" max="14848" width="2.75" style="64"/>
    <col min="14849" max="14849" width="6.625" style="64" customWidth="1"/>
    <col min="14850" max="14850" width="32.375" style="64" bestFit="1" customWidth="1"/>
    <col min="14851" max="14877" width="4.25" style="64" customWidth="1"/>
    <col min="14878" max="14878" width="4.625" style="64" customWidth="1"/>
    <col min="14879" max="14879" width="2.75" style="64" customWidth="1"/>
    <col min="14880" max="14881" width="5.375" style="64" customWidth="1"/>
    <col min="14882" max="14883" width="5.75" style="64" customWidth="1"/>
    <col min="14884" max="14884" width="2.75" style="64" customWidth="1"/>
    <col min="14885" max="14885" width="10.375" style="64" customWidth="1"/>
    <col min="14886" max="14981" width="8.875" style="64" customWidth="1"/>
    <col min="14982" max="14982" width="3.375" style="64" customWidth="1"/>
    <col min="14983" max="14983" width="22.125" style="64" customWidth="1"/>
    <col min="14984" max="15104" width="2.75" style="64"/>
    <col min="15105" max="15105" width="6.625" style="64" customWidth="1"/>
    <col min="15106" max="15106" width="32.375" style="64" bestFit="1" customWidth="1"/>
    <col min="15107" max="15133" width="4.25" style="64" customWidth="1"/>
    <col min="15134" max="15134" width="4.625" style="64" customWidth="1"/>
    <col min="15135" max="15135" width="2.75" style="64" customWidth="1"/>
    <col min="15136" max="15137" width="5.375" style="64" customWidth="1"/>
    <col min="15138" max="15139" width="5.75" style="64" customWidth="1"/>
    <col min="15140" max="15140" width="2.75" style="64" customWidth="1"/>
    <col min="15141" max="15141" width="10.375" style="64" customWidth="1"/>
    <col min="15142" max="15237" width="8.875" style="64" customWidth="1"/>
    <col min="15238" max="15238" width="3.375" style="64" customWidth="1"/>
    <col min="15239" max="15239" width="22.125" style="64" customWidth="1"/>
    <col min="15240" max="15360" width="2.75" style="64"/>
    <col min="15361" max="15361" width="6.625" style="64" customWidth="1"/>
    <col min="15362" max="15362" width="32.375" style="64" bestFit="1" customWidth="1"/>
    <col min="15363" max="15389" width="4.25" style="64" customWidth="1"/>
    <col min="15390" max="15390" width="4.625" style="64" customWidth="1"/>
    <col min="15391" max="15391" width="2.75" style="64" customWidth="1"/>
    <col min="15392" max="15393" width="5.375" style="64" customWidth="1"/>
    <col min="15394" max="15395" width="5.75" style="64" customWidth="1"/>
    <col min="15396" max="15396" width="2.75" style="64" customWidth="1"/>
    <col min="15397" max="15397" width="10.375" style="64" customWidth="1"/>
    <col min="15398" max="15493" width="8.875" style="64" customWidth="1"/>
    <col min="15494" max="15494" width="3.375" style="64" customWidth="1"/>
    <col min="15495" max="15495" width="22.125" style="64" customWidth="1"/>
    <col min="15496" max="15616" width="2.75" style="64"/>
    <col min="15617" max="15617" width="6.625" style="64" customWidth="1"/>
    <col min="15618" max="15618" width="32.375" style="64" bestFit="1" customWidth="1"/>
    <col min="15619" max="15645" width="4.25" style="64" customWidth="1"/>
    <col min="15646" max="15646" width="4.625" style="64" customWidth="1"/>
    <col min="15647" max="15647" width="2.75" style="64" customWidth="1"/>
    <col min="15648" max="15649" width="5.375" style="64" customWidth="1"/>
    <col min="15650" max="15651" width="5.75" style="64" customWidth="1"/>
    <col min="15652" max="15652" width="2.75" style="64" customWidth="1"/>
    <col min="15653" max="15653" width="10.375" style="64" customWidth="1"/>
    <col min="15654" max="15749" width="8.875" style="64" customWidth="1"/>
    <col min="15750" max="15750" width="3.375" style="64" customWidth="1"/>
    <col min="15751" max="15751" width="22.125" style="64" customWidth="1"/>
    <col min="15752" max="15872" width="2.75" style="64"/>
    <col min="15873" max="15873" width="6.625" style="64" customWidth="1"/>
    <col min="15874" max="15874" width="32.375" style="64" bestFit="1" customWidth="1"/>
    <col min="15875" max="15901" width="4.25" style="64" customWidth="1"/>
    <col min="15902" max="15902" width="4.625" style="64" customWidth="1"/>
    <col min="15903" max="15903" width="2.75" style="64" customWidth="1"/>
    <col min="15904" max="15905" width="5.375" style="64" customWidth="1"/>
    <col min="15906" max="15907" width="5.75" style="64" customWidth="1"/>
    <col min="15908" max="15908" width="2.75" style="64" customWidth="1"/>
    <col min="15909" max="15909" width="10.375" style="64" customWidth="1"/>
    <col min="15910" max="16005" width="8.875" style="64" customWidth="1"/>
    <col min="16006" max="16006" width="3.375" style="64" customWidth="1"/>
    <col min="16007" max="16007" width="22.125" style="64" customWidth="1"/>
    <col min="16008" max="16128" width="2.75" style="64"/>
    <col min="16129" max="16129" width="6.625" style="64" customWidth="1"/>
    <col min="16130" max="16130" width="32.375" style="64" bestFit="1" customWidth="1"/>
    <col min="16131" max="16157" width="4.25" style="64" customWidth="1"/>
    <col min="16158" max="16158" width="4.625" style="64" customWidth="1"/>
    <col min="16159" max="16159" width="2.75" style="64" customWidth="1"/>
    <col min="16160" max="16161" width="5.375" style="64" customWidth="1"/>
    <col min="16162" max="16163" width="5.75" style="64" customWidth="1"/>
    <col min="16164" max="16164" width="2.75" style="64" customWidth="1"/>
    <col min="16165" max="16165" width="10.375" style="64" customWidth="1"/>
    <col min="16166" max="16261" width="8.875" style="64" customWidth="1"/>
    <col min="16262" max="16262" width="3.375" style="64" customWidth="1"/>
    <col min="16263" max="16263" width="22.125" style="64" customWidth="1"/>
    <col min="16264" max="16384" width="2.75" style="64"/>
  </cols>
  <sheetData>
    <row r="1" spans="1:136" ht="28.5">
      <c r="X1" s="614">
        <v>44584</v>
      </c>
      <c r="Y1" s="614"/>
      <c r="Z1" s="614"/>
      <c r="AA1" s="614"/>
      <c r="AB1" s="614"/>
      <c r="AC1" s="614"/>
    </row>
    <row r="2" spans="1:136" ht="28.5">
      <c r="X2" s="119"/>
      <c r="Y2" s="119"/>
      <c r="Z2" s="119"/>
      <c r="AA2" s="119"/>
      <c r="AB2" s="119"/>
      <c r="AC2" s="119"/>
    </row>
    <row r="3" spans="1:136" s="139" customFormat="1" ht="91.9" customHeight="1">
      <c r="A3" s="615" t="s">
        <v>288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row>
    <row r="4" spans="1:136" ht="65.25" customHeight="1">
      <c r="A4" s="76" t="s">
        <v>172</v>
      </c>
      <c r="B4" s="14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row>
    <row r="5" spans="1:136" s="67" customFormat="1" ht="15" customHeight="1">
      <c r="A5" s="66"/>
    </row>
    <row r="6" spans="1:136" s="71" customFormat="1" ht="34.5" customHeight="1">
      <c r="A6" s="616" t="s">
        <v>178</v>
      </c>
      <c r="B6" s="617"/>
      <c r="C6" s="616">
        <f>+A7</f>
        <v>1</v>
      </c>
      <c r="D6" s="618"/>
      <c r="E6" s="619"/>
      <c r="F6" s="616">
        <f>+A9</f>
        <v>2</v>
      </c>
      <c r="G6" s="618"/>
      <c r="H6" s="619"/>
      <c r="I6" s="616">
        <f>+A11</f>
        <v>3</v>
      </c>
      <c r="J6" s="618"/>
      <c r="K6" s="619"/>
      <c r="L6" s="616">
        <f>+A13</f>
        <v>4</v>
      </c>
      <c r="M6" s="618"/>
      <c r="N6" s="619"/>
      <c r="O6" s="616">
        <f>+A15</f>
        <v>5</v>
      </c>
      <c r="P6" s="618"/>
      <c r="Q6" s="619"/>
      <c r="R6" s="68" t="s">
        <v>173</v>
      </c>
      <c r="S6" s="69" t="s">
        <v>174</v>
      </c>
      <c r="T6" s="69" t="s">
        <v>175</v>
      </c>
      <c r="U6" s="69" t="s">
        <v>174</v>
      </c>
      <c r="V6" s="70" t="s">
        <v>176</v>
      </c>
      <c r="W6" s="620" t="s">
        <v>3</v>
      </c>
      <c r="X6" s="621"/>
      <c r="Y6" s="620" t="s">
        <v>139</v>
      </c>
      <c r="Z6" s="622"/>
      <c r="AA6" s="621"/>
      <c r="AB6" s="620" t="s">
        <v>0</v>
      </c>
      <c r="AC6" s="621"/>
    </row>
    <row r="7" spans="1:136" s="71" customFormat="1" ht="34.5" customHeight="1">
      <c r="A7" s="631">
        <v>1</v>
      </c>
      <c r="B7" s="633" t="str">
        <f>AI7</f>
        <v>ＴＲＹ-ＰＡＣ</v>
      </c>
      <c r="C7" s="636"/>
      <c r="D7" s="636"/>
      <c r="E7" s="637"/>
      <c r="F7" s="638" t="str">
        <f>IF(F8=""," ",IF(F8&gt;H8,"○",IF(F8&lt;H8,"×","△")))</f>
        <v xml:space="preserve"> </v>
      </c>
      <c r="G7" s="623"/>
      <c r="H7" s="624"/>
      <c r="I7" s="638" t="str">
        <f>IF(I8=""," ",IF(I8&gt;K8,"○",IF(I8&lt;K8,"×","△")))</f>
        <v xml:space="preserve"> </v>
      </c>
      <c r="J7" s="623"/>
      <c r="K7" s="624"/>
      <c r="L7" s="638" t="str">
        <f>IF(L8=""," ",IF(L8&gt;N8,"○",IF(L8&lt;N8,"×","△")))</f>
        <v xml:space="preserve"> </v>
      </c>
      <c r="M7" s="623"/>
      <c r="N7" s="624"/>
      <c r="O7" s="638" t="str">
        <f>IF(O8=""," ",IF(O8&gt;Q8,"○",IF(O8&lt;Q8,"×","△")))</f>
        <v xml:space="preserve"> </v>
      </c>
      <c r="P7" s="623"/>
      <c r="Q7" s="624"/>
      <c r="R7" s="639">
        <f>IF(F8&gt;H8,1,0)+IF(I8&gt;K8,1,0)+IF(O8&gt;Q8,1,0)+IF(L8&gt;N8,1,0)</f>
        <v>0</v>
      </c>
      <c r="S7" s="623" t="s">
        <v>4</v>
      </c>
      <c r="T7" s="623">
        <f>IF(F8+H8&gt;0,IF(F8=H8,1,0),0)+IF(I8+K8&gt;0,IF(I8=K8,1,0),0)+IF(L8+N8&gt;0,IF(L8=N8,1,0),0)+IF(O8+Q8&gt;0,IF(O8=Q8,1,0),0)</f>
        <v>0</v>
      </c>
      <c r="U7" s="623" t="s">
        <v>4</v>
      </c>
      <c r="V7" s="624">
        <f>IF(F8&lt;H8,1,0)+IF(I8&lt;K8,1,0)+IF(L8&lt;N8,1,0)+IF(O8&lt;Q8,1,0)</f>
        <v>0</v>
      </c>
      <c r="W7" s="639">
        <f>R7*2+T7*1</f>
        <v>0</v>
      </c>
      <c r="X7" s="624"/>
      <c r="Y7" s="74" t="s">
        <v>141</v>
      </c>
      <c r="Z7" s="623">
        <f>F8+I8+L8</f>
        <v>0</v>
      </c>
      <c r="AA7" s="624"/>
      <c r="AB7" s="625"/>
      <c r="AC7" s="626"/>
      <c r="AG7" s="71" t="s">
        <v>179</v>
      </c>
      <c r="AH7" s="71" t="s">
        <v>180</v>
      </c>
      <c r="AI7" s="71" t="s">
        <v>158</v>
      </c>
    </row>
    <row r="8" spans="1:136" s="71" customFormat="1" ht="34.5" customHeight="1">
      <c r="A8" s="632"/>
      <c r="B8" s="634"/>
      <c r="C8" s="636"/>
      <c r="D8" s="636"/>
      <c r="E8" s="637"/>
      <c r="F8" s="77"/>
      <c r="G8" s="78" t="s">
        <v>174</v>
      </c>
      <c r="H8" s="79"/>
      <c r="I8" s="77"/>
      <c r="J8" s="78" t="s">
        <v>174</v>
      </c>
      <c r="K8" s="79"/>
      <c r="L8" s="77"/>
      <c r="M8" s="78" t="s">
        <v>174</v>
      </c>
      <c r="N8" s="79"/>
      <c r="O8" s="77"/>
      <c r="P8" s="78" t="s">
        <v>174</v>
      </c>
      <c r="Q8" s="79"/>
      <c r="R8" s="640"/>
      <c r="S8" s="629"/>
      <c r="T8" s="629"/>
      <c r="U8" s="629"/>
      <c r="V8" s="630"/>
      <c r="W8" s="640"/>
      <c r="X8" s="630"/>
      <c r="Y8" s="75" t="s">
        <v>140</v>
      </c>
      <c r="Z8" s="629">
        <f>H8+K8+N8</f>
        <v>0</v>
      </c>
      <c r="AA8" s="630"/>
      <c r="AB8" s="627"/>
      <c r="AC8" s="628"/>
      <c r="AH8" s="71" t="s">
        <v>151</v>
      </c>
      <c r="AI8" s="71" t="s">
        <v>200</v>
      </c>
    </row>
    <row r="9" spans="1:136" s="71" customFormat="1" ht="34.5" customHeight="1">
      <c r="A9" s="631">
        <v>2</v>
      </c>
      <c r="B9" s="633" t="str">
        <f>AI8</f>
        <v>ブルーソウルズ</v>
      </c>
      <c r="C9" s="635" t="str">
        <f>IF(C10=""," ",IF(C10&gt;E10,"○",IF(C10&lt;E10,"×","△")))</f>
        <v>△</v>
      </c>
      <c r="D9" s="623"/>
      <c r="E9" s="624"/>
      <c r="F9" s="636"/>
      <c r="G9" s="636"/>
      <c r="H9" s="637"/>
      <c r="I9" s="638" t="str">
        <f>IF(I10=""," ",IF(I10&gt;K10,"○",IF(I10&lt;K10,"×","△")))</f>
        <v xml:space="preserve"> </v>
      </c>
      <c r="J9" s="623"/>
      <c r="K9" s="624"/>
      <c r="L9" s="638" t="str">
        <f>IF(L10=""," ",IF(L10&gt;N10,"○",IF(L10&lt;N10,"×","△")))</f>
        <v xml:space="preserve"> </v>
      </c>
      <c r="M9" s="623"/>
      <c r="N9" s="624"/>
      <c r="O9" s="638" t="str">
        <f>IF(O10=""," ",IF(O10&gt;Q10,"○",IF(O10&lt;Q10,"×","△")))</f>
        <v xml:space="preserve"> </v>
      </c>
      <c r="P9" s="623"/>
      <c r="Q9" s="624"/>
      <c r="R9" s="639">
        <f>IF(C10&gt;E10,1,0)+IF(I10&gt;K10,1,0)+IF(O10&gt;Q10,1,0)+IF(L10&gt;N10,1,0)</f>
        <v>0</v>
      </c>
      <c r="S9" s="623" t="s">
        <v>4</v>
      </c>
      <c r="T9" s="623">
        <f>IF(C10+E10&gt;0,IF(C10=E10,1,0),0)+IF(I10+K10&gt;0,IF(I10=K10,1,0),0)+IF(L10+N10&gt;0,IF(L10=N10,1,0),0)+IF(O10+Q10&gt;0,IF(O10=Q10,1,0),0)</f>
        <v>0</v>
      </c>
      <c r="U9" s="623" t="s">
        <v>4</v>
      </c>
      <c r="V9" s="624">
        <f>IF(C10&lt;E10,1,0)+IF(I10&lt;K10,1,0)+IF(O10&lt;Q10,1,0)+IF(L10&lt;N10,1,0)</f>
        <v>0</v>
      </c>
      <c r="W9" s="639">
        <f>R9*2+T9*1</f>
        <v>0</v>
      </c>
      <c r="X9" s="624"/>
      <c r="Y9" s="74" t="s">
        <v>141</v>
      </c>
      <c r="Z9" s="623">
        <f>C10+I10+L10</f>
        <v>0</v>
      </c>
      <c r="AA9" s="624"/>
      <c r="AB9" s="625"/>
      <c r="AC9" s="626"/>
      <c r="AH9" s="71" t="s">
        <v>154</v>
      </c>
      <c r="AI9" s="71" t="s">
        <v>320</v>
      </c>
    </row>
    <row r="10" spans="1:136" s="71" customFormat="1" ht="34.5" customHeight="1">
      <c r="A10" s="632"/>
      <c r="B10" s="634"/>
      <c r="C10" s="80">
        <f>H8</f>
        <v>0</v>
      </c>
      <c r="D10" s="80" t="s">
        <v>174</v>
      </c>
      <c r="E10" s="81">
        <f>F8</f>
        <v>0</v>
      </c>
      <c r="F10" s="636"/>
      <c r="G10" s="636"/>
      <c r="H10" s="637"/>
      <c r="I10" s="77"/>
      <c r="J10" s="78" t="s">
        <v>174</v>
      </c>
      <c r="K10" s="79"/>
      <c r="L10" s="77"/>
      <c r="M10" s="78" t="s">
        <v>174</v>
      </c>
      <c r="N10" s="79"/>
      <c r="O10" s="77"/>
      <c r="P10" s="78" t="s">
        <v>174</v>
      </c>
      <c r="Q10" s="79"/>
      <c r="R10" s="640"/>
      <c r="S10" s="629"/>
      <c r="T10" s="629"/>
      <c r="U10" s="629"/>
      <c r="V10" s="630"/>
      <c r="W10" s="640"/>
      <c r="X10" s="630"/>
      <c r="Y10" s="75" t="s">
        <v>140</v>
      </c>
      <c r="Z10" s="629">
        <f>E10+K10+N10</f>
        <v>0</v>
      </c>
      <c r="AA10" s="630"/>
      <c r="AB10" s="627"/>
      <c r="AC10" s="628"/>
      <c r="AH10" s="71" t="s">
        <v>156</v>
      </c>
      <c r="AI10" s="71" t="s">
        <v>144</v>
      </c>
    </row>
    <row r="11" spans="1:136" s="71" customFormat="1" ht="34.5" customHeight="1">
      <c r="A11" s="631">
        <v>3</v>
      </c>
      <c r="B11" s="633" t="str">
        <f>AI9</f>
        <v>原小ファイターズ</v>
      </c>
      <c r="C11" s="635" t="str">
        <f>IF(C12=""," ",IF(C12&gt;E12,"○",IF(C12&lt;E12,"×","△")))</f>
        <v>△</v>
      </c>
      <c r="D11" s="623"/>
      <c r="E11" s="624"/>
      <c r="F11" s="635" t="str">
        <f>IF(F12=""," ",IF(F12&gt;H12,"○",IF(F12&lt;H12,"×","△")))</f>
        <v>△</v>
      </c>
      <c r="G11" s="623"/>
      <c r="H11" s="624"/>
      <c r="I11" s="636"/>
      <c r="J11" s="636"/>
      <c r="K11" s="637"/>
      <c r="L11" s="638" t="str">
        <f>IF(L12=""," ",IF(L12&gt;N12,"○",IF(L12&lt;N12,"×","△")))</f>
        <v xml:space="preserve"> </v>
      </c>
      <c r="M11" s="623"/>
      <c r="N11" s="624"/>
      <c r="O11" s="638" t="str">
        <f>IF(O12=""," ",IF(O12&gt;Q12,"○",IF(O12&lt;Q12,"×","△")))</f>
        <v xml:space="preserve"> </v>
      </c>
      <c r="P11" s="623"/>
      <c r="Q11" s="624"/>
      <c r="R11" s="639">
        <f>IF(C12&gt;E12,1,0)+IF(F12&gt;H12,1,0)+IF(O12&gt;Q12,1,0)+IF(L12&gt;N12,1,0)</f>
        <v>0</v>
      </c>
      <c r="S11" s="623" t="s">
        <v>4</v>
      </c>
      <c r="T11" s="623">
        <f>IF(C12+E12&gt;0,IF(C12=E12,1,0),0)+IF(F12+H12&gt;0,IF(F12=H12,1,0),0)+IF(L12+N12&gt;0,IF(L12=N12,1,0),0)+IF(O12+Q12&gt;0,IF(O12=Q12,1,0),0)</f>
        <v>0</v>
      </c>
      <c r="U11" s="623" t="s">
        <v>4</v>
      </c>
      <c r="V11" s="624">
        <f>IF(C12&lt;E12,1,0)+IF(F12&lt;H12,1,0)+IF(O12&lt;Q12,1,0)+IF(L12&lt;N12,1,0)</f>
        <v>0</v>
      </c>
      <c r="W11" s="639">
        <f>R11*2+T11*1</f>
        <v>0</v>
      </c>
      <c r="X11" s="624"/>
      <c r="Y11" s="74" t="s">
        <v>141</v>
      </c>
      <c r="Z11" s="623">
        <f>C12+F12+L12</f>
        <v>0</v>
      </c>
      <c r="AA11" s="624"/>
      <c r="AB11" s="625"/>
      <c r="AC11" s="626"/>
      <c r="AH11" s="71" t="s">
        <v>286</v>
      </c>
      <c r="AI11" s="71" t="s">
        <v>315</v>
      </c>
    </row>
    <row r="12" spans="1:136" s="71" customFormat="1" ht="34.5" customHeight="1">
      <c r="A12" s="632"/>
      <c r="B12" s="634"/>
      <c r="C12" s="78">
        <f>K8</f>
        <v>0</v>
      </c>
      <c r="D12" s="78" t="s">
        <v>174</v>
      </c>
      <c r="E12" s="82">
        <f>I8</f>
        <v>0</v>
      </c>
      <c r="F12" s="80">
        <f>K10</f>
        <v>0</v>
      </c>
      <c r="G12" s="80" t="s">
        <v>174</v>
      </c>
      <c r="H12" s="81">
        <f>I10</f>
        <v>0</v>
      </c>
      <c r="I12" s="636"/>
      <c r="J12" s="636"/>
      <c r="K12" s="637"/>
      <c r="L12" s="77"/>
      <c r="M12" s="78" t="s">
        <v>174</v>
      </c>
      <c r="N12" s="79"/>
      <c r="O12" s="77"/>
      <c r="P12" s="78" t="s">
        <v>174</v>
      </c>
      <c r="Q12" s="79"/>
      <c r="R12" s="640"/>
      <c r="S12" s="629"/>
      <c r="T12" s="629"/>
      <c r="U12" s="629"/>
      <c r="V12" s="630"/>
      <c r="W12" s="640"/>
      <c r="X12" s="630"/>
      <c r="Y12" s="75" t="s">
        <v>140</v>
      </c>
      <c r="Z12" s="629">
        <f>E12+H12+N12</f>
        <v>0</v>
      </c>
      <c r="AA12" s="630"/>
      <c r="AB12" s="627"/>
      <c r="AC12" s="628"/>
      <c r="AG12" s="71" t="s">
        <v>181</v>
      </c>
      <c r="AH12" s="71" t="s">
        <v>182</v>
      </c>
      <c r="AI12" s="71" t="s">
        <v>324</v>
      </c>
    </row>
    <row r="13" spans="1:136" s="71" customFormat="1" ht="34.5" customHeight="1">
      <c r="A13" s="631">
        <v>4</v>
      </c>
      <c r="B13" s="633" t="str">
        <f>AI10</f>
        <v>館ジャングルー</v>
      </c>
      <c r="C13" s="635" t="str">
        <f>IF(C14=""," ",IF(C14&gt;E14,"○",IF(C14&lt;E14,"×","△")))</f>
        <v>△</v>
      </c>
      <c r="D13" s="623"/>
      <c r="E13" s="624"/>
      <c r="F13" s="638" t="str">
        <f>IF(F14=""," ",IF(F14&gt;H14,"○",IF(F14&lt;H14,"×","△")))</f>
        <v>△</v>
      </c>
      <c r="G13" s="623"/>
      <c r="H13" s="624"/>
      <c r="I13" s="638" t="str">
        <f>IF(I14=""," ",IF(I14&gt;K14,"○",IF(I14&lt;K14,"×","△")))</f>
        <v>△</v>
      </c>
      <c r="J13" s="623"/>
      <c r="K13" s="624"/>
      <c r="L13" s="636"/>
      <c r="M13" s="636"/>
      <c r="N13" s="637"/>
      <c r="O13" s="638" t="str">
        <f>IF(O14=""," ",IF(O14&gt;Q14,"○",IF(O14&lt;Q14,"×","△")))</f>
        <v xml:space="preserve"> </v>
      </c>
      <c r="P13" s="623"/>
      <c r="Q13" s="624"/>
      <c r="R13" s="639">
        <f>IF(C14&gt;E14,1,0)+IF(F14&gt;H14,1,0)+IF(O14&gt;Q14,1,0)+IF(I14&gt;K14,1,0)</f>
        <v>0</v>
      </c>
      <c r="S13" s="623" t="s">
        <v>4</v>
      </c>
      <c r="T13" s="623">
        <f>IF(C14+E14&gt;0,IF(C14=E14,1,0),0)+IF(F14+H14&gt;0,IF(F14=H14,1,0),0)+IF(I14+K14&gt;0,IF(I14=K14,1,0),0)+IF(O14+Q14&gt;0,IF(O14=Q14,1,0),0)</f>
        <v>0</v>
      </c>
      <c r="U13" s="623" t="s">
        <v>4</v>
      </c>
      <c r="V13" s="624">
        <f>IF(C14&lt;E14,1,0)+IF(F14&lt;H14,1,0)+IF(I14&lt;K14,1,0)+IF(O14&lt;Q14,1,0)</f>
        <v>0</v>
      </c>
      <c r="W13" s="639">
        <f>R13*2+T13*1</f>
        <v>0</v>
      </c>
      <c r="X13" s="624"/>
      <c r="Y13" s="74" t="s">
        <v>141</v>
      </c>
      <c r="Z13" s="623">
        <f>C14+F14+I14</f>
        <v>0</v>
      </c>
      <c r="AA13" s="624"/>
      <c r="AB13" s="625"/>
      <c r="AC13" s="626"/>
      <c r="AH13" s="71" t="s">
        <v>160</v>
      </c>
      <c r="AI13" s="71" t="s">
        <v>312</v>
      </c>
    </row>
    <row r="14" spans="1:136" s="71" customFormat="1" ht="34.5" customHeight="1">
      <c r="A14" s="632"/>
      <c r="B14" s="634"/>
      <c r="C14" s="78">
        <f>N8</f>
        <v>0</v>
      </c>
      <c r="D14" s="78" t="s">
        <v>174</v>
      </c>
      <c r="E14" s="82">
        <f>L8</f>
        <v>0</v>
      </c>
      <c r="F14" s="83">
        <f>N10</f>
        <v>0</v>
      </c>
      <c r="G14" s="78" t="s">
        <v>174</v>
      </c>
      <c r="H14" s="82">
        <f>L10</f>
        <v>0</v>
      </c>
      <c r="I14" s="83">
        <f>N12</f>
        <v>0</v>
      </c>
      <c r="J14" s="78" t="s">
        <v>174</v>
      </c>
      <c r="K14" s="82">
        <f>L12</f>
        <v>0</v>
      </c>
      <c r="L14" s="636"/>
      <c r="M14" s="636"/>
      <c r="N14" s="637"/>
      <c r="O14" s="77"/>
      <c r="P14" s="78" t="s">
        <v>174</v>
      </c>
      <c r="Q14" s="79"/>
      <c r="R14" s="640"/>
      <c r="S14" s="629"/>
      <c r="T14" s="629"/>
      <c r="U14" s="629"/>
      <c r="V14" s="630"/>
      <c r="W14" s="640"/>
      <c r="X14" s="630"/>
      <c r="Y14" s="75" t="s">
        <v>140</v>
      </c>
      <c r="Z14" s="629">
        <f>E14+H14+K14</f>
        <v>0</v>
      </c>
      <c r="AA14" s="630"/>
      <c r="AB14" s="627"/>
      <c r="AC14" s="628"/>
      <c r="AH14" s="71" t="s">
        <v>162</v>
      </c>
      <c r="AI14" s="71" t="s">
        <v>325</v>
      </c>
    </row>
    <row r="15" spans="1:136" s="71" customFormat="1" ht="34.5" customHeight="1">
      <c r="A15" s="631">
        <v>5</v>
      </c>
      <c r="B15" s="633" t="str">
        <f>AI11</f>
        <v>岩沼西ファイターズ</v>
      </c>
      <c r="C15" s="635" t="str">
        <f>IF(C16=""," ",IF(C16&gt;E16,"○",IF(C16&lt;E16,"×","△")))</f>
        <v>△</v>
      </c>
      <c r="D15" s="623"/>
      <c r="E15" s="624"/>
      <c r="F15" s="638" t="str">
        <f>IF(F16=""," ",IF(F16&gt;H16,"○",IF(F16&lt;H16,"×","△")))</f>
        <v>△</v>
      </c>
      <c r="G15" s="623"/>
      <c r="H15" s="624"/>
      <c r="I15" s="638" t="str">
        <f>IF(I16=""," ",IF(I16&gt;K16,"○",IF(I16&lt;K16,"×","△")))</f>
        <v>△</v>
      </c>
      <c r="J15" s="623"/>
      <c r="K15" s="624"/>
      <c r="L15" s="638" t="str">
        <f>IF(L16=""," ",IF(L16&gt;N16,"○",IF(L16&lt;N16,"×","△")))</f>
        <v>△</v>
      </c>
      <c r="M15" s="623"/>
      <c r="N15" s="624"/>
      <c r="O15" s="636"/>
      <c r="P15" s="636"/>
      <c r="Q15" s="637"/>
      <c r="R15" s="639">
        <f>IF(C16&gt;E16,1,0)+IF(F16&gt;H16,1,0)+IF(L16&gt;N16,1,0)+IF(I16&gt;K16,1,0)</f>
        <v>0</v>
      </c>
      <c r="S15" s="623" t="s">
        <v>4</v>
      </c>
      <c r="T15" s="623">
        <f>IF(C16+E16&gt;0,IF(C16=E16,1,0),0)+IF(F16+H16&gt;0,IF(F16=H16,1,0),0)+IF(I16+K16&gt;0,IF(I16=K16,1,0),0)+IF(L16+N16&gt;0,IF(L16=N16,1,0),0)</f>
        <v>0</v>
      </c>
      <c r="U15" s="623" t="s">
        <v>4</v>
      </c>
      <c r="V15" s="624">
        <f>IF(C16&lt;E16,1,0)+IF(F16&lt;H16,1,0)+IF(I16&lt;K16,1,0)+IF(O16&lt;Q16,1,0)</f>
        <v>0</v>
      </c>
      <c r="W15" s="639">
        <f>R15*2+T15*1</f>
        <v>0</v>
      </c>
      <c r="X15" s="624"/>
      <c r="Y15" s="74" t="s">
        <v>141</v>
      </c>
      <c r="Z15" s="623">
        <f>C16+F16+I16</f>
        <v>0</v>
      </c>
      <c r="AA15" s="624"/>
      <c r="AB15" s="625"/>
      <c r="AC15" s="626"/>
      <c r="AH15" s="71" t="s">
        <v>164</v>
      </c>
      <c r="AI15" s="71" t="s">
        <v>323</v>
      </c>
    </row>
    <row r="16" spans="1:136" s="71" customFormat="1" ht="34.5" customHeight="1">
      <c r="A16" s="632"/>
      <c r="B16" s="634"/>
      <c r="C16" s="78">
        <f>N10</f>
        <v>0</v>
      </c>
      <c r="D16" s="78" t="s">
        <v>174</v>
      </c>
      <c r="E16" s="82">
        <f>L10</f>
        <v>0</v>
      </c>
      <c r="F16" s="83">
        <f>N12</f>
        <v>0</v>
      </c>
      <c r="G16" s="78" t="s">
        <v>174</v>
      </c>
      <c r="H16" s="82">
        <f>L12</f>
        <v>0</v>
      </c>
      <c r="I16" s="83">
        <f>Q12</f>
        <v>0</v>
      </c>
      <c r="J16" s="78" t="s">
        <v>174</v>
      </c>
      <c r="K16" s="82">
        <f>O12</f>
        <v>0</v>
      </c>
      <c r="L16" s="83">
        <f>Q14</f>
        <v>0</v>
      </c>
      <c r="M16" s="78" t="s">
        <v>174</v>
      </c>
      <c r="N16" s="82">
        <f>O14</f>
        <v>0</v>
      </c>
      <c r="O16" s="636"/>
      <c r="P16" s="636"/>
      <c r="Q16" s="637"/>
      <c r="R16" s="640"/>
      <c r="S16" s="629"/>
      <c r="T16" s="629"/>
      <c r="U16" s="629"/>
      <c r="V16" s="630"/>
      <c r="W16" s="640"/>
      <c r="X16" s="630"/>
      <c r="Y16" s="75" t="s">
        <v>140</v>
      </c>
      <c r="Z16" s="629">
        <f>E16+H16+K16</f>
        <v>0</v>
      </c>
      <c r="AA16" s="630"/>
      <c r="AB16" s="627"/>
      <c r="AC16" s="628"/>
    </row>
    <row r="17" spans="1:29" s="71" customFormat="1" ht="34.5" customHeight="1">
      <c r="A17" s="41"/>
      <c r="B17" s="4"/>
      <c r="C17" s="80"/>
      <c r="D17" s="80"/>
      <c r="E17" s="80"/>
      <c r="F17" s="80"/>
      <c r="G17" s="80"/>
      <c r="H17" s="80"/>
      <c r="I17" s="80"/>
      <c r="J17" s="80"/>
      <c r="K17" s="80"/>
      <c r="L17" s="80"/>
      <c r="M17" s="80"/>
      <c r="N17" s="80"/>
      <c r="O17" s="80"/>
      <c r="P17" s="80"/>
      <c r="Q17" s="80"/>
      <c r="R17" s="4"/>
      <c r="S17" s="4"/>
      <c r="T17" s="4"/>
      <c r="U17" s="4"/>
      <c r="V17" s="4"/>
      <c r="W17" s="4"/>
      <c r="X17" s="4"/>
      <c r="Y17" s="4"/>
      <c r="Z17" s="4"/>
      <c r="AA17" s="4"/>
      <c r="AB17" s="141"/>
      <c r="AC17" s="141"/>
    </row>
    <row r="18" spans="1:29" s="71" customFormat="1" ht="34.5" customHeight="1">
      <c r="A18" s="72"/>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s="71" customFormat="1" ht="34.5" customHeight="1">
      <c r="A19" s="616" t="s">
        <v>222</v>
      </c>
      <c r="B19" s="617"/>
      <c r="C19" s="616">
        <f>+A20</f>
        <v>1</v>
      </c>
      <c r="D19" s="618"/>
      <c r="E19" s="619"/>
      <c r="F19" s="616">
        <f>+A22</f>
        <v>2</v>
      </c>
      <c r="G19" s="618"/>
      <c r="H19" s="619"/>
      <c r="I19" s="616">
        <f>+A24</f>
        <v>3</v>
      </c>
      <c r="J19" s="618"/>
      <c r="K19" s="619"/>
      <c r="L19" s="616">
        <f>+A26</f>
        <v>4</v>
      </c>
      <c r="M19" s="618"/>
      <c r="N19" s="619"/>
      <c r="O19" s="641"/>
      <c r="P19" s="642"/>
      <c r="Q19" s="643"/>
      <c r="R19" s="68" t="s">
        <v>173</v>
      </c>
      <c r="S19" s="69" t="s">
        <v>174</v>
      </c>
      <c r="T19" s="69" t="s">
        <v>175</v>
      </c>
      <c r="U19" s="69" t="s">
        <v>174</v>
      </c>
      <c r="V19" s="70" t="s">
        <v>176</v>
      </c>
      <c r="W19" s="620" t="s">
        <v>3</v>
      </c>
      <c r="X19" s="621"/>
      <c r="Y19" s="620" t="s">
        <v>139</v>
      </c>
      <c r="Z19" s="622"/>
      <c r="AA19" s="621"/>
      <c r="AB19" s="620" t="s">
        <v>0</v>
      </c>
      <c r="AC19" s="621"/>
    </row>
    <row r="20" spans="1:29" s="71" customFormat="1" ht="34.5" customHeight="1">
      <c r="A20" s="631">
        <v>1</v>
      </c>
      <c r="B20" s="633" t="str">
        <f>AI12</f>
        <v>Ｐｃｈａｎｓ</v>
      </c>
      <c r="C20" s="636"/>
      <c r="D20" s="636"/>
      <c r="E20" s="637"/>
      <c r="F20" s="638" t="str">
        <f>IF(F21=""," ",IF(F21&gt;H21,"○",IF(F21&lt;H21,"×","△")))</f>
        <v xml:space="preserve"> </v>
      </c>
      <c r="G20" s="623"/>
      <c r="H20" s="624"/>
      <c r="I20" s="638" t="str">
        <f>IF(I21=""," ",IF(I21&gt;K21,"○",IF(I21&lt;K21,"×","△")))</f>
        <v xml:space="preserve"> </v>
      </c>
      <c r="J20" s="623"/>
      <c r="K20" s="624"/>
      <c r="L20" s="638" t="str">
        <f>IF(L21=""," ",IF(L21&gt;N21,"○",IF(L21&lt;N21,"×","△")))</f>
        <v xml:space="preserve"> </v>
      </c>
      <c r="M20" s="623"/>
      <c r="N20" s="624"/>
      <c r="O20" s="644"/>
      <c r="P20" s="645"/>
      <c r="Q20" s="646"/>
      <c r="R20" s="639">
        <f>IF(F21&gt;H21,1,0)+IF(I21&gt;K21,1,0)+IF(L21&gt;N21,1,0)</f>
        <v>0</v>
      </c>
      <c r="S20" s="623" t="s">
        <v>4</v>
      </c>
      <c r="T20" s="623">
        <f>IF(F21+H21&gt;0,IF(F21=H21,1,0),0)+IF(I21+K21&gt;0,IF(I21=K21,1,0),0)+IF(L21+N21&gt;0,IF(L21=N21,1,0),0)</f>
        <v>0</v>
      </c>
      <c r="U20" s="623" t="s">
        <v>4</v>
      </c>
      <c r="V20" s="624">
        <f>IF(F21&lt;H21,1,0)+IF(I21&lt;K21,1,0)+IF(L21&lt;N21,1,0)</f>
        <v>0</v>
      </c>
      <c r="W20" s="639">
        <f>R20*2+T20*1</f>
        <v>0</v>
      </c>
      <c r="X20" s="624"/>
      <c r="Y20" s="74" t="s">
        <v>141</v>
      </c>
      <c r="Z20" s="623">
        <f>F21+I21+L21</f>
        <v>0</v>
      </c>
      <c r="AA20" s="624"/>
      <c r="AB20" s="625"/>
      <c r="AC20" s="626"/>
    </row>
    <row r="21" spans="1:29" s="71" customFormat="1" ht="34.5" customHeight="1">
      <c r="A21" s="632"/>
      <c r="B21" s="634"/>
      <c r="C21" s="636"/>
      <c r="D21" s="636"/>
      <c r="E21" s="637"/>
      <c r="F21" s="77"/>
      <c r="G21" s="78" t="s">
        <v>174</v>
      </c>
      <c r="H21" s="79"/>
      <c r="I21" s="77"/>
      <c r="J21" s="78" t="s">
        <v>174</v>
      </c>
      <c r="K21" s="79"/>
      <c r="L21" s="77"/>
      <c r="M21" s="78" t="s">
        <v>174</v>
      </c>
      <c r="N21" s="79"/>
      <c r="O21" s="644"/>
      <c r="P21" s="645"/>
      <c r="Q21" s="646"/>
      <c r="R21" s="640"/>
      <c r="S21" s="629"/>
      <c r="T21" s="629"/>
      <c r="U21" s="629"/>
      <c r="V21" s="630"/>
      <c r="W21" s="640"/>
      <c r="X21" s="630"/>
      <c r="Y21" s="75" t="s">
        <v>140</v>
      </c>
      <c r="Z21" s="629">
        <f>H21+K21+N21</f>
        <v>0</v>
      </c>
      <c r="AA21" s="630"/>
      <c r="AB21" s="627"/>
      <c r="AC21" s="628"/>
    </row>
    <row r="22" spans="1:29" s="71" customFormat="1" ht="34.5" customHeight="1">
      <c r="A22" s="631">
        <v>2</v>
      </c>
      <c r="B22" s="633" t="str">
        <f>AI13</f>
        <v>松陵ヤンキーズ</v>
      </c>
      <c r="C22" s="635" t="str">
        <f>IF(C23=""," ",IF(C23&gt;E23,"○",IF(C23&lt;E23,"×","△")))</f>
        <v>△</v>
      </c>
      <c r="D22" s="623"/>
      <c r="E22" s="624"/>
      <c r="F22" s="636"/>
      <c r="G22" s="636"/>
      <c r="H22" s="637"/>
      <c r="I22" s="638" t="str">
        <f>IF(I23=""," ",IF(I23&gt;K23,"○",IF(I23&lt;K23,"×","△")))</f>
        <v xml:space="preserve"> </v>
      </c>
      <c r="J22" s="623"/>
      <c r="K22" s="624"/>
      <c r="L22" s="638" t="str">
        <f>IF(L23=""," ",IF(L23&gt;N23,"○",IF(L23&lt;N23,"×","△")))</f>
        <v xml:space="preserve"> </v>
      </c>
      <c r="M22" s="623"/>
      <c r="N22" s="624"/>
      <c r="O22" s="644"/>
      <c r="P22" s="645"/>
      <c r="Q22" s="646"/>
      <c r="R22" s="639">
        <f>IF(C23&gt;E23,1,0)+IF(I23&gt;K23,1,0)+IF(L23&gt;N23,1,0)</f>
        <v>0</v>
      </c>
      <c r="S22" s="623" t="s">
        <v>4</v>
      </c>
      <c r="T22" s="623">
        <f>IF(C23+E23&gt;0,IF(C23=E23,1,0),0)+IF(I23+K23&gt;0,IF(I23=K23,1,0),0)+IF(L23+N23&gt;0,IF(L23=N23,1,0),0)</f>
        <v>0</v>
      </c>
      <c r="U22" s="623" t="s">
        <v>4</v>
      </c>
      <c r="V22" s="624">
        <f>IF(C23&lt;E23,1,0)+IF(I23&lt;K23,1,0)+IF(L23&lt;N23,1,0)</f>
        <v>0</v>
      </c>
      <c r="W22" s="639">
        <f>R22*2+T22*1</f>
        <v>0</v>
      </c>
      <c r="X22" s="624"/>
      <c r="Y22" s="74" t="s">
        <v>141</v>
      </c>
      <c r="Z22" s="623">
        <f>C23+I23+L23</f>
        <v>0</v>
      </c>
      <c r="AA22" s="624"/>
      <c r="AB22" s="625"/>
      <c r="AC22" s="626"/>
    </row>
    <row r="23" spans="1:29" s="71" customFormat="1" ht="34.5" customHeight="1">
      <c r="A23" s="632"/>
      <c r="B23" s="634"/>
      <c r="C23" s="80">
        <f>H21</f>
        <v>0</v>
      </c>
      <c r="D23" s="80" t="s">
        <v>174</v>
      </c>
      <c r="E23" s="81">
        <f>F21</f>
        <v>0</v>
      </c>
      <c r="F23" s="636"/>
      <c r="G23" s="636"/>
      <c r="H23" s="637"/>
      <c r="I23" s="77"/>
      <c r="J23" s="78" t="s">
        <v>174</v>
      </c>
      <c r="K23" s="79"/>
      <c r="L23" s="77"/>
      <c r="M23" s="78" t="s">
        <v>174</v>
      </c>
      <c r="N23" s="79"/>
      <c r="O23" s="644"/>
      <c r="P23" s="645"/>
      <c r="Q23" s="646"/>
      <c r="R23" s="640"/>
      <c r="S23" s="629"/>
      <c r="T23" s="629"/>
      <c r="U23" s="629"/>
      <c r="V23" s="630"/>
      <c r="W23" s="640"/>
      <c r="X23" s="630"/>
      <c r="Y23" s="75" t="s">
        <v>140</v>
      </c>
      <c r="Z23" s="629">
        <f>E23+K23+N23</f>
        <v>0</v>
      </c>
      <c r="AA23" s="630"/>
      <c r="AB23" s="627"/>
      <c r="AC23" s="628"/>
    </row>
    <row r="24" spans="1:29" s="71" customFormat="1" ht="34.5" customHeight="1">
      <c r="A24" s="631">
        <v>3</v>
      </c>
      <c r="B24" s="633" t="str">
        <f>AI14</f>
        <v>サンライズ</v>
      </c>
      <c r="C24" s="635" t="str">
        <f>IF(C25=""," ",IF(C25&gt;E25,"○",IF(C25&lt;E25,"×","△")))</f>
        <v>△</v>
      </c>
      <c r="D24" s="623"/>
      <c r="E24" s="624"/>
      <c r="F24" s="635" t="str">
        <f>IF(F25=""," ",IF(F25&gt;H25,"○",IF(F25&lt;H25,"×","△")))</f>
        <v>△</v>
      </c>
      <c r="G24" s="623"/>
      <c r="H24" s="624"/>
      <c r="I24" s="636"/>
      <c r="J24" s="636"/>
      <c r="K24" s="637"/>
      <c r="L24" s="638" t="str">
        <f>IF(L25=""," ",IF(L25&gt;N25,"○",IF(L25&lt;N25,"×","△")))</f>
        <v xml:space="preserve"> </v>
      </c>
      <c r="M24" s="623"/>
      <c r="N24" s="624"/>
      <c r="O24" s="644"/>
      <c r="P24" s="645"/>
      <c r="Q24" s="646"/>
      <c r="R24" s="639">
        <f>IF(C25&gt;E25,1,0)+IF(F25&gt;H25,1,0)+IF(L25&gt;N25,1,0)</f>
        <v>0</v>
      </c>
      <c r="S24" s="623" t="s">
        <v>4</v>
      </c>
      <c r="T24" s="623">
        <f>IF(C25+E25&gt;0,IF(C25=E25,1,0),0)+IF(F25+H25&gt;0,IF(F25=H25,1,0),0)+IF(L25+N25&gt;0,IF(L25=N25,1,0),0)</f>
        <v>0</v>
      </c>
      <c r="U24" s="623" t="s">
        <v>4</v>
      </c>
      <c r="V24" s="624">
        <f>IF(C25&lt;E25,1,0)+IF(F25&lt;H25,1,0)+IF(L25&lt;N25,1,0)</f>
        <v>0</v>
      </c>
      <c r="W24" s="639">
        <f>R24*2+T24*1</f>
        <v>0</v>
      </c>
      <c r="X24" s="624"/>
      <c r="Y24" s="74" t="s">
        <v>141</v>
      </c>
      <c r="Z24" s="623">
        <f>C25+F25+L25</f>
        <v>0</v>
      </c>
      <c r="AA24" s="624"/>
      <c r="AB24" s="625"/>
      <c r="AC24" s="626"/>
    </row>
    <row r="25" spans="1:29" s="71" customFormat="1" ht="34.5" customHeight="1">
      <c r="A25" s="632"/>
      <c r="B25" s="634"/>
      <c r="C25" s="78">
        <f>K21</f>
        <v>0</v>
      </c>
      <c r="D25" s="78" t="s">
        <v>174</v>
      </c>
      <c r="E25" s="82">
        <f>I21</f>
        <v>0</v>
      </c>
      <c r="F25" s="80">
        <f>K23</f>
        <v>0</v>
      </c>
      <c r="G25" s="80" t="s">
        <v>174</v>
      </c>
      <c r="H25" s="81">
        <f>I23</f>
        <v>0</v>
      </c>
      <c r="I25" s="636"/>
      <c r="J25" s="636"/>
      <c r="K25" s="637"/>
      <c r="L25" s="77"/>
      <c r="M25" s="78" t="s">
        <v>174</v>
      </c>
      <c r="N25" s="79"/>
      <c r="O25" s="644"/>
      <c r="P25" s="645"/>
      <c r="Q25" s="646"/>
      <c r="R25" s="640"/>
      <c r="S25" s="629"/>
      <c r="T25" s="629"/>
      <c r="U25" s="629"/>
      <c r="V25" s="630"/>
      <c r="W25" s="640"/>
      <c r="X25" s="630"/>
      <c r="Y25" s="75" t="s">
        <v>140</v>
      </c>
      <c r="Z25" s="629">
        <f>E25+H25+N25</f>
        <v>0</v>
      </c>
      <c r="AA25" s="630"/>
      <c r="AB25" s="627"/>
      <c r="AC25" s="628"/>
    </row>
    <row r="26" spans="1:29" ht="33.6" customHeight="1">
      <c r="A26" s="631">
        <v>4</v>
      </c>
      <c r="B26" s="633" t="str">
        <f>AI15</f>
        <v>荒町フェニックス</v>
      </c>
      <c r="C26" s="635" t="str">
        <f>IF(C27=""," ",IF(C27&gt;E27,"○",IF(C27&lt;E27,"×","△")))</f>
        <v>△</v>
      </c>
      <c r="D26" s="623"/>
      <c r="E26" s="624"/>
      <c r="F26" s="638" t="str">
        <f>IF(F27=""," ",IF(F27&gt;H27,"○",IF(F27&lt;H27,"×","△")))</f>
        <v>△</v>
      </c>
      <c r="G26" s="623"/>
      <c r="H26" s="624"/>
      <c r="I26" s="638" t="str">
        <f>IF(I27=""," ",IF(I27&gt;K27,"○",IF(I27&lt;K27,"×","△")))</f>
        <v>△</v>
      </c>
      <c r="J26" s="623"/>
      <c r="K26" s="624"/>
      <c r="L26" s="636"/>
      <c r="M26" s="636"/>
      <c r="N26" s="637"/>
      <c r="O26" s="644"/>
      <c r="P26" s="645"/>
      <c r="Q26" s="646"/>
      <c r="R26" s="639">
        <f>IF(C27&gt;E27,1,0)+IF(F27&gt;H27,1,0)+IF(I27&gt;K27,1,0)</f>
        <v>0</v>
      </c>
      <c r="S26" s="623" t="s">
        <v>4</v>
      </c>
      <c r="T26" s="623">
        <f>IF(C27+E27&gt;0,IF(C27=E27,1,0),0)+IF(F27+H27&gt;0,IF(F27=H27,1,0),0)+IF(I27+K27&gt;0,IF(I27=K27,1,0),0)</f>
        <v>0</v>
      </c>
      <c r="U26" s="623" t="s">
        <v>4</v>
      </c>
      <c r="V26" s="624">
        <f>IF(C27&lt;E27,1,0)+IF(F27&lt;H27,1,0)+IF(I27&lt;K27,1,0)</f>
        <v>0</v>
      </c>
      <c r="W26" s="639">
        <f>R26*2+T26*1</f>
        <v>0</v>
      </c>
      <c r="X26" s="624"/>
      <c r="Y26" s="74" t="s">
        <v>141</v>
      </c>
      <c r="Z26" s="623">
        <f>C27+F27+I27</f>
        <v>0</v>
      </c>
      <c r="AA26" s="624"/>
      <c r="AB26" s="625"/>
      <c r="AC26" s="626"/>
    </row>
    <row r="27" spans="1:29" ht="33.6" customHeight="1">
      <c r="A27" s="632"/>
      <c r="B27" s="634"/>
      <c r="C27" s="78">
        <f>N21</f>
        <v>0</v>
      </c>
      <c r="D27" s="78" t="s">
        <v>174</v>
      </c>
      <c r="E27" s="82">
        <f>L21</f>
        <v>0</v>
      </c>
      <c r="F27" s="83">
        <f>N23</f>
        <v>0</v>
      </c>
      <c r="G27" s="78" t="s">
        <v>174</v>
      </c>
      <c r="H27" s="82">
        <f>L23</f>
        <v>0</v>
      </c>
      <c r="I27" s="83">
        <f>N25</f>
        <v>0</v>
      </c>
      <c r="J27" s="78" t="s">
        <v>174</v>
      </c>
      <c r="K27" s="82">
        <f>L25</f>
        <v>0</v>
      </c>
      <c r="L27" s="636"/>
      <c r="M27" s="636"/>
      <c r="N27" s="637"/>
      <c r="O27" s="647"/>
      <c r="P27" s="648"/>
      <c r="Q27" s="649"/>
      <c r="R27" s="640"/>
      <c r="S27" s="629"/>
      <c r="T27" s="629"/>
      <c r="U27" s="629"/>
      <c r="V27" s="630"/>
      <c r="W27" s="640"/>
      <c r="X27" s="630"/>
      <c r="Y27" s="75" t="s">
        <v>140</v>
      </c>
      <c r="Z27" s="629">
        <f>E27+H27+K27</f>
        <v>0</v>
      </c>
      <c r="AA27" s="630"/>
      <c r="AB27" s="627"/>
      <c r="AC27" s="628"/>
    </row>
    <row r="28" spans="1:29" ht="15" customHeight="1"/>
    <row r="29" spans="1:29" ht="15" customHeight="1"/>
    <row r="30" spans="1:29" ht="15" customHeight="1"/>
  </sheetData>
  <mergeCells count="160">
    <mergeCell ref="V11:V12"/>
    <mergeCell ref="W11:X12"/>
    <mergeCell ref="Z11:AA11"/>
    <mergeCell ref="AB11:AC12"/>
    <mergeCell ref="U15:U16"/>
    <mergeCell ref="U13:U14"/>
    <mergeCell ref="V13:V14"/>
    <mergeCell ref="Z16:AA16"/>
    <mergeCell ref="U9:U10"/>
    <mergeCell ref="V9:V10"/>
    <mergeCell ref="W9:X10"/>
    <mergeCell ref="Z9:AA9"/>
    <mergeCell ref="W13:X14"/>
    <mergeCell ref="Z13:AA13"/>
    <mergeCell ref="AB13:AC14"/>
    <mergeCell ref="Z14:AA14"/>
    <mergeCell ref="W15:X16"/>
    <mergeCell ref="Z15:AA15"/>
    <mergeCell ref="AB15:AC16"/>
    <mergeCell ref="Z12:AA12"/>
    <mergeCell ref="F22:H23"/>
    <mergeCell ref="R22:R23"/>
    <mergeCell ref="S22:S23"/>
    <mergeCell ref="T22:T23"/>
    <mergeCell ref="U22:U23"/>
    <mergeCell ref="A19:B19"/>
    <mergeCell ref="A20:A21"/>
    <mergeCell ref="V15:V16"/>
    <mergeCell ref="V22:V23"/>
    <mergeCell ref="A15:A16"/>
    <mergeCell ref="B15:B16"/>
    <mergeCell ref="C15:E15"/>
    <mergeCell ref="F15:H15"/>
    <mergeCell ref="I15:K15"/>
    <mergeCell ref="R15:R16"/>
    <mergeCell ref="S15:S16"/>
    <mergeCell ref="T15:T16"/>
    <mergeCell ref="B20:B21"/>
    <mergeCell ref="F20:H20"/>
    <mergeCell ref="O15:Q16"/>
    <mergeCell ref="L15:N15"/>
    <mergeCell ref="W22:X23"/>
    <mergeCell ref="Z22:AA22"/>
    <mergeCell ref="AB22:AC23"/>
    <mergeCell ref="Z23:AA23"/>
    <mergeCell ref="L22:N22"/>
    <mergeCell ref="O19:Q27"/>
    <mergeCell ref="C20:E21"/>
    <mergeCell ref="R20:R21"/>
    <mergeCell ref="S20:S21"/>
    <mergeCell ref="T20:T21"/>
    <mergeCell ref="U20:U21"/>
    <mergeCell ref="V20:V21"/>
    <mergeCell ref="W20:X21"/>
    <mergeCell ref="Z20:AA20"/>
    <mergeCell ref="AB20:AC21"/>
    <mergeCell ref="Z21:AA21"/>
    <mergeCell ref="L20:N20"/>
    <mergeCell ref="C19:E19"/>
    <mergeCell ref="F19:H19"/>
    <mergeCell ref="I19:K19"/>
    <mergeCell ref="L19:N19"/>
    <mergeCell ref="W19:X19"/>
    <mergeCell ref="Y19:AA19"/>
    <mergeCell ref="AB19:AC19"/>
    <mergeCell ref="L11:N11"/>
    <mergeCell ref="R11:R12"/>
    <mergeCell ref="S11:S12"/>
    <mergeCell ref="T11:T12"/>
    <mergeCell ref="U11:U12"/>
    <mergeCell ref="A13:A14"/>
    <mergeCell ref="B13:B14"/>
    <mergeCell ref="C13:E13"/>
    <mergeCell ref="F13:H13"/>
    <mergeCell ref="I13:K13"/>
    <mergeCell ref="L13:N14"/>
    <mergeCell ref="R13:R14"/>
    <mergeCell ref="S13:S14"/>
    <mergeCell ref="T13:T14"/>
    <mergeCell ref="O11:Q11"/>
    <mergeCell ref="O13:Q13"/>
    <mergeCell ref="X1:AC1"/>
    <mergeCell ref="A3:AC3"/>
    <mergeCell ref="A6:B6"/>
    <mergeCell ref="C6:E6"/>
    <mergeCell ref="F6:H6"/>
    <mergeCell ref="I6:K6"/>
    <mergeCell ref="L6:N6"/>
    <mergeCell ref="W6:X6"/>
    <mergeCell ref="Y6:AA6"/>
    <mergeCell ref="AB6:AC6"/>
    <mergeCell ref="O6:Q6"/>
    <mergeCell ref="U7:U8"/>
    <mergeCell ref="V7:V8"/>
    <mergeCell ref="W7:X8"/>
    <mergeCell ref="Z7:AA7"/>
    <mergeCell ref="AB7:AC8"/>
    <mergeCell ref="Z8:AA8"/>
    <mergeCell ref="L9:N9"/>
    <mergeCell ref="F7:H7"/>
    <mergeCell ref="R9:R10"/>
    <mergeCell ref="I7:K7"/>
    <mergeCell ref="L7:N7"/>
    <mergeCell ref="O7:Q7"/>
    <mergeCell ref="O9:Q9"/>
    <mergeCell ref="S9:S10"/>
    <mergeCell ref="T9:T10"/>
    <mergeCell ref="R7:R8"/>
    <mergeCell ref="S7:S8"/>
    <mergeCell ref="T7:T8"/>
    <mergeCell ref="AB9:AC10"/>
    <mergeCell ref="Z10:AA10"/>
    <mergeCell ref="B24:B25"/>
    <mergeCell ref="F24:H24"/>
    <mergeCell ref="L24:N24"/>
    <mergeCell ref="I24:K25"/>
    <mergeCell ref="R24:R25"/>
    <mergeCell ref="I20:K20"/>
    <mergeCell ref="A7:A8"/>
    <mergeCell ref="B7:B8"/>
    <mergeCell ref="C7:E8"/>
    <mergeCell ref="A9:A10"/>
    <mergeCell ref="B9:B10"/>
    <mergeCell ref="C9:E9"/>
    <mergeCell ref="F9:H10"/>
    <mergeCell ref="I9:K9"/>
    <mergeCell ref="A11:A12"/>
    <mergeCell ref="C24:E24"/>
    <mergeCell ref="A22:A23"/>
    <mergeCell ref="B22:B23"/>
    <mergeCell ref="C22:E22"/>
    <mergeCell ref="I22:K22"/>
    <mergeCell ref="B11:B12"/>
    <mergeCell ref="C11:E11"/>
    <mergeCell ref="F11:H11"/>
    <mergeCell ref="I11:K12"/>
    <mergeCell ref="S24:S25"/>
    <mergeCell ref="T24:T25"/>
    <mergeCell ref="U24:U25"/>
    <mergeCell ref="V24:V25"/>
    <mergeCell ref="W24:X25"/>
    <mergeCell ref="Z24:AA24"/>
    <mergeCell ref="AB24:AC25"/>
    <mergeCell ref="Z25:AA25"/>
    <mergeCell ref="A26:A27"/>
    <mergeCell ref="B26:B27"/>
    <mergeCell ref="C26:E26"/>
    <mergeCell ref="I26:K26"/>
    <mergeCell ref="F26:H26"/>
    <mergeCell ref="L26:N27"/>
    <mergeCell ref="R26:R27"/>
    <mergeCell ref="S26:S27"/>
    <mergeCell ref="T26:T27"/>
    <mergeCell ref="U26:U27"/>
    <mergeCell ref="V26:V27"/>
    <mergeCell ref="W26:X27"/>
    <mergeCell ref="Z26:AA26"/>
    <mergeCell ref="AB26:AC27"/>
    <mergeCell ref="Z27:AA27"/>
    <mergeCell ref="A24:A25"/>
  </mergeCells>
  <phoneticPr fontId="1"/>
  <printOptions horizontalCentered="1"/>
  <pageMargins left="0.31496062992125984" right="0" top="0.74803149606299213" bottom="0.15748031496062992" header="0.31496062992125984" footer="0.31496062992125984"/>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D58B9-AEE2-4FF1-A49C-3566221BE2A2}">
  <sheetPr>
    <tabColor rgb="FFFF0000"/>
    <pageSetUpPr fitToPage="1"/>
  </sheetPr>
  <dimension ref="A1:K61"/>
  <sheetViews>
    <sheetView showGridLines="0" view="pageBreakPreview" zoomScaleNormal="100" zoomScaleSheetLayoutView="100" workbookViewId="0">
      <selection activeCell="M16" sqref="M16:M17"/>
    </sheetView>
  </sheetViews>
  <sheetFormatPr defaultColWidth="9" defaultRowHeight="15.75"/>
  <cols>
    <col min="1" max="9" width="9.875" style="3" customWidth="1"/>
    <col min="10" max="10" width="6.125" style="3" customWidth="1"/>
    <col min="11" max="16384" width="9" style="3"/>
  </cols>
  <sheetData>
    <row r="1" spans="1:11" ht="22.5" customHeight="1">
      <c r="A1" s="650" t="s">
        <v>341</v>
      </c>
      <c r="B1" s="650"/>
      <c r="C1" s="650"/>
      <c r="D1" s="650"/>
      <c r="E1" s="650"/>
      <c r="F1" s="650"/>
      <c r="G1" s="650"/>
      <c r="H1" s="650"/>
      <c r="I1" s="650"/>
      <c r="K1" s="265"/>
    </row>
    <row r="2" spans="1:11" ht="9" customHeight="1">
      <c r="A2" s="4"/>
      <c r="B2" s="4"/>
      <c r="C2" s="4"/>
      <c r="D2" s="4"/>
      <c r="E2" s="4"/>
      <c r="F2" s="4"/>
      <c r="G2" s="4"/>
      <c r="H2" s="4"/>
      <c r="I2" s="4"/>
      <c r="K2" s="266"/>
    </row>
    <row r="3" spans="1:11" ht="18.75" customHeight="1">
      <c r="A3" s="3" t="s">
        <v>342</v>
      </c>
      <c r="K3" s="266"/>
    </row>
    <row r="4" spans="1:11" ht="18.75" customHeight="1">
      <c r="A4" s="3" t="s">
        <v>343</v>
      </c>
      <c r="K4" s="266"/>
    </row>
    <row r="5" spans="1:11" ht="18.75" customHeight="1">
      <c r="A5" s="3" t="s">
        <v>344</v>
      </c>
      <c r="K5" s="266"/>
    </row>
    <row r="6" spans="1:11" ht="18.75" customHeight="1">
      <c r="A6" s="3" t="s">
        <v>345</v>
      </c>
      <c r="K6" s="266"/>
    </row>
    <row r="7" spans="1:11" ht="18.75" customHeight="1">
      <c r="A7" s="3" t="s">
        <v>346</v>
      </c>
      <c r="K7" s="266"/>
    </row>
    <row r="8" spans="1:11" ht="18.75" customHeight="1">
      <c r="A8" s="267" t="s">
        <v>347</v>
      </c>
      <c r="K8" s="266"/>
    </row>
    <row r="9" spans="1:11" ht="18.75" customHeight="1">
      <c r="A9" s="267" t="s">
        <v>348</v>
      </c>
      <c r="K9" s="266"/>
    </row>
    <row r="10" spans="1:11" ht="18.75" customHeight="1">
      <c r="A10" s="3" t="s">
        <v>349</v>
      </c>
      <c r="K10" s="266"/>
    </row>
    <row r="11" spans="1:11" ht="18.75" customHeight="1">
      <c r="A11" s="3" t="s">
        <v>350</v>
      </c>
      <c r="K11" s="266"/>
    </row>
    <row r="12" spans="1:11" ht="18.75" customHeight="1">
      <c r="A12" s="273" t="s">
        <v>384</v>
      </c>
      <c r="K12" s="266"/>
    </row>
    <row r="13" spans="1:11" ht="18.75" customHeight="1">
      <c r="A13" s="273" t="s">
        <v>383</v>
      </c>
      <c r="K13" s="266"/>
    </row>
    <row r="14" spans="1:11" ht="18.75" customHeight="1">
      <c r="A14" s="268" t="s">
        <v>351</v>
      </c>
      <c r="K14" s="266"/>
    </row>
    <row r="15" spans="1:11" ht="18.75" customHeight="1">
      <c r="A15" s="269" t="s">
        <v>352</v>
      </c>
      <c r="K15" s="266"/>
    </row>
    <row r="16" spans="1:11" ht="18.75" customHeight="1">
      <c r="A16" s="268" t="s">
        <v>353</v>
      </c>
      <c r="K16" s="266"/>
    </row>
    <row r="17" spans="1:11" ht="18.75" customHeight="1">
      <c r="A17" s="273" t="s">
        <v>392</v>
      </c>
      <c r="B17" s="274"/>
      <c r="C17" s="274"/>
      <c r="D17" s="274"/>
      <c r="E17" s="274"/>
      <c r="F17" s="274"/>
      <c r="G17" s="274"/>
      <c r="H17" s="274"/>
      <c r="K17" s="266"/>
    </row>
    <row r="18" spans="1:11" ht="18.75" customHeight="1">
      <c r="A18" s="273" t="s">
        <v>393</v>
      </c>
      <c r="B18" s="274"/>
      <c r="C18" s="274"/>
      <c r="D18" s="274"/>
      <c r="E18" s="274"/>
      <c r="F18" s="274"/>
      <c r="G18" s="274"/>
      <c r="H18" s="274"/>
      <c r="K18" s="266"/>
    </row>
    <row r="19" spans="1:11" ht="18.75" customHeight="1">
      <c r="A19" s="3" t="s">
        <v>354</v>
      </c>
      <c r="K19" s="266"/>
    </row>
    <row r="20" spans="1:11" ht="18.75" customHeight="1">
      <c r="A20" s="3" t="s">
        <v>355</v>
      </c>
      <c r="K20" s="266"/>
    </row>
    <row r="21" spans="1:11" ht="18.75" customHeight="1">
      <c r="A21" s="3" t="s">
        <v>356</v>
      </c>
      <c r="K21" s="266"/>
    </row>
    <row r="22" spans="1:11" ht="18.75" customHeight="1">
      <c r="A22" s="3" t="s">
        <v>357</v>
      </c>
      <c r="K22" s="266"/>
    </row>
    <row r="23" spans="1:11" ht="18.75" customHeight="1">
      <c r="A23" s="3" t="s">
        <v>358</v>
      </c>
      <c r="K23" s="266"/>
    </row>
    <row r="24" spans="1:11" ht="18.75" customHeight="1">
      <c r="A24" s="3" t="s">
        <v>359</v>
      </c>
      <c r="K24" s="266"/>
    </row>
    <row r="25" spans="1:11" ht="22.5" customHeight="1">
      <c r="A25" s="650" t="s">
        <v>360</v>
      </c>
      <c r="B25" s="650"/>
      <c r="C25" s="650"/>
      <c r="D25" s="650"/>
      <c r="E25" s="650"/>
      <c r="F25" s="650"/>
      <c r="G25" s="650"/>
      <c r="H25" s="650"/>
      <c r="I25" s="650"/>
      <c r="K25" s="266"/>
    </row>
    <row r="26" spans="1:11" ht="18.75" customHeight="1">
      <c r="A26" s="270" t="s">
        <v>361</v>
      </c>
      <c r="B26" s="5"/>
      <c r="C26" s="5"/>
      <c r="D26" s="5"/>
      <c r="E26" s="5"/>
      <c r="F26" s="5"/>
      <c r="G26" s="5"/>
      <c r="H26" s="5"/>
      <c r="I26" s="5"/>
      <c r="K26" s="266"/>
    </row>
    <row r="27" spans="1:11" ht="18.75" customHeight="1">
      <c r="A27" s="270" t="s">
        <v>362</v>
      </c>
      <c r="B27" s="5"/>
      <c r="C27" s="5"/>
      <c r="D27" s="5"/>
      <c r="E27" s="5"/>
      <c r="F27" s="5"/>
      <c r="G27" s="5"/>
      <c r="H27" s="5"/>
      <c r="I27" s="5"/>
      <c r="K27" s="266"/>
    </row>
    <row r="28" spans="1:11" ht="18.75" customHeight="1">
      <c r="A28" s="3" t="s">
        <v>363</v>
      </c>
      <c r="B28" s="5"/>
      <c r="C28" s="5"/>
      <c r="D28" s="5"/>
      <c r="E28" s="5"/>
      <c r="F28" s="5"/>
      <c r="G28" s="5"/>
      <c r="H28" s="5"/>
      <c r="I28" s="5"/>
      <c r="K28" s="266"/>
    </row>
    <row r="29" spans="1:11" ht="18.75" customHeight="1">
      <c r="A29" s="3" t="s">
        <v>364</v>
      </c>
      <c r="B29" s="5"/>
      <c r="C29" s="5"/>
      <c r="D29" s="5"/>
      <c r="E29" s="5"/>
      <c r="F29" s="5"/>
      <c r="G29" s="5"/>
      <c r="H29" s="5"/>
      <c r="I29" s="5"/>
      <c r="K29" s="266"/>
    </row>
    <row r="30" spans="1:11" ht="18.75" customHeight="1">
      <c r="A30" s="3" t="s">
        <v>365</v>
      </c>
      <c r="K30" s="266"/>
    </row>
    <row r="31" spans="1:11" ht="18.75" customHeight="1">
      <c r="A31" s="3" t="s">
        <v>366</v>
      </c>
      <c r="K31" s="266"/>
    </row>
    <row r="32" spans="1:11" ht="18.75" customHeight="1">
      <c r="A32" s="3" t="s">
        <v>367</v>
      </c>
      <c r="K32" s="266"/>
    </row>
    <row r="33" spans="1:11" ht="18.75" customHeight="1">
      <c r="A33" s="3" t="s">
        <v>368</v>
      </c>
      <c r="K33" s="266"/>
    </row>
    <row r="34" spans="1:11" ht="18.75" customHeight="1">
      <c r="A34" s="3" t="s">
        <v>369</v>
      </c>
      <c r="K34" s="266"/>
    </row>
    <row r="35" spans="1:11" ht="18.75" customHeight="1">
      <c r="A35" s="3" t="s">
        <v>370</v>
      </c>
      <c r="K35" s="266"/>
    </row>
    <row r="36" spans="1:11" ht="18.75" customHeight="1">
      <c r="A36" s="3" t="s">
        <v>371</v>
      </c>
      <c r="K36" s="271"/>
    </row>
    <row r="37" spans="1:11" ht="18.75" customHeight="1">
      <c r="A37" s="3" t="s">
        <v>372</v>
      </c>
      <c r="K37" s="265"/>
    </row>
    <row r="38" spans="1:11" ht="18.75" customHeight="1">
      <c r="A38" s="3" t="s">
        <v>373</v>
      </c>
      <c r="K38" s="265"/>
    </row>
    <row r="39" spans="1:11" ht="18.75" customHeight="1">
      <c r="A39" s="3" t="s">
        <v>374</v>
      </c>
      <c r="K39" s="266"/>
    </row>
    <row r="40" spans="1:11" ht="18.75" customHeight="1">
      <c r="A40" s="3" t="s">
        <v>375</v>
      </c>
      <c r="K40" s="266"/>
    </row>
    <row r="41" spans="1:11" ht="18.75" customHeight="1">
      <c r="A41" s="3" t="s">
        <v>376</v>
      </c>
      <c r="K41" s="266"/>
    </row>
    <row r="42" spans="1:11" ht="18.75" customHeight="1">
      <c r="A42" s="3" t="s">
        <v>377</v>
      </c>
      <c r="K42" s="266"/>
    </row>
    <row r="43" spans="1:11" ht="18.75" customHeight="1">
      <c r="A43" s="3" t="s">
        <v>378</v>
      </c>
      <c r="K43" s="266"/>
    </row>
    <row r="44" spans="1:11" ht="18.75" customHeight="1">
      <c r="A44" s="3" t="s">
        <v>379</v>
      </c>
      <c r="K44" s="266"/>
    </row>
    <row r="45" spans="1:11" ht="18.75" customHeight="1">
      <c r="A45" s="3" t="s">
        <v>380</v>
      </c>
      <c r="K45" s="266"/>
    </row>
    <row r="46" spans="1:11" ht="18.75" customHeight="1">
      <c r="A46" s="3" t="s">
        <v>381</v>
      </c>
      <c r="K46" s="266"/>
    </row>
    <row r="47" spans="1:11" ht="18.75" customHeight="1">
      <c r="A47" s="3" t="s">
        <v>382</v>
      </c>
      <c r="K47" s="266"/>
    </row>
    <row r="48" spans="1:11" ht="19.5" customHeight="1">
      <c r="K48" s="266"/>
    </row>
    <row r="49" spans="11:11" ht="19.5" customHeight="1">
      <c r="K49" s="266"/>
    </row>
    <row r="50" spans="11:11" ht="19.5" customHeight="1">
      <c r="K50" s="266"/>
    </row>
    <row r="51" spans="11:11" ht="19.5" customHeight="1">
      <c r="K51" s="266"/>
    </row>
    <row r="52" spans="11:11" ht="19.5" customHeight="1">
      <c r="K52" s="266"/>
    </row>
    <row r="53" spans="11:11" ht="19.5" customHeight="1">
      <c r="K53" s="266"/>
    </row>
    <row r="54" spans="11:11" ht="19.5" customHeight="1">
      <c r="K54" s="266"/>
    </row>
    <row r="55" spans="11:11" ht="19.5" customHeight="1">
      <c r="K55" s="266"/>
    </row>
    <row r="56" spans="11:11" ht="19.5" customHeight="1">
      <c r="K56" s="266"/>
    </row>
    <row r="57" spans="11:11" ht="19.5" customHeight="1">
      <c r="K57" s="266"/>
    </row>
    <row r="58" spans="11:11" ht="16.5">
      <c r="K58" s="266"/>
    </row>
    <row r="59" spans="11:11" ht="16.5">
      <c r="K59" s="272"/>
    </row>
    <row r="60" spans="11:11" ht="16.5">
      <c r="K60" s="272"/>
    </row>
    <row r="61" spans="11:11">
      <c r="K61" s="268"/>
    </row>
  </sheetData>
  <mergeCells count="2">
    <mergeCell ref="A1:I1"/>
    <mergeCell ref="A25:I25"/>
  </mergeCells>
  <phoneticPr fontId="1"/>
  <printOptions horizontalCentered="1"/>
  <pageMargins left="0.31496062992125984" right="0.11811023622047245" top="0.35433070866141736" bottom="0.35433070866141736" header="0.31496062992125984" footer="0.31496062992125984"/>
  <pageSetup paperSize="9" scale="9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CAF5B-FD59-4B0B-AB9C-411C8F24A856}">
  <sheetPr>
    <tabColor rgb="FFFFFF99"/>
    <pageSetUpPr fitToPage="1"/>
  </sheetPr>
  <dimension ref="B1:B60"/>
  <sheetViews>
    <sheetView showGridLines="0" tabSelected="1" view="pageBreakPreview" zoomScaleNormal="100" zoomScaleSheetLayoutView="100" workbookViewId="0">
      <selection activeCell="B14" sqref="B14"/>
    </sheetView>
  </sheetViews>
  <sheetFormatPr defaultRowHeight="13.5"/>
  <cols>
    <col min="1" max="1" width="1.5" customWidth="1"/>
    <col min="2" max="2" width="91.375" customWidth="1"/>
  </cols>
  <sheetData>
    <row r="1" spans="2:2" ht="23.25">
      <c r="B1" s="381" t="s">
        <v>544</v>
      </c>
    </row>
    <row r="2" spans="2:2" ht="8.25" customHeight="1">
      <c r="B2" s="369" t="s">
        <v>503</v>
      </c>
    </row>
    <row r="3" spans="2:2">
      <c r="B3" s="370" t="s">
        <v>504</v>
      </c>
    </row>
    <row r="4" spans="2:2">
      <c r="B4" s="370" t="s">
        <v>505</v>
      </c>
    </row>
    <row r="5" spans="2:2" ht="6.75" customHeight="1">
      <c r="B5" s="369" t="s">
        <v>503</v>
      </c>
    </row>
    <row r="6" spans="2:2">
      <c r="B6" s="369" t="s">
        <v>506</v>
      </c>
    </row>
    <row r="7" spans="2:2">
      <c r="B7" s="369" t="s">
        <v>507</v>
      </c>
    </row>
    <row r="8" spans="2:2">
      <c r="B8" s="369" t="s">
        <v>508</v>
      </c>
    </row>
    <row r="9" spans="2:2">
      <c r="B9" s="369" t="s">
        <v>509</v>
      </c>
    </row>
    <row r="10" spans="2:2">
      <c r="B10" s="369"/>
    </row>
    <row r="11" spans="2:2">
      <c r="B11" s="369" t="s">
        <v>510</v>
      </c>
    </row>
    <row r="12" spans="2:2">
      <c r="B12" s="369" t="s">
        <v>545</v>
      </c>
    </row>
    <row r="13" spans="2:2">
      <c r="B13" s="369" t="s">
        <v>572</v>
      </c>
    </row>
    <row r="14" spans="2:2">
      <c r="B14" s="369" t="s">
        <v>571</v>
      </c>
    </row>
    <row r="15" spans="2:2">
      <c r="B15" s="369" t="s">
        <v>563</v>
      </c>
    </row>
    <row r="16" spans="2:2">
      <c r="B16" s="369" t="s">
        <v>564</v>
      </c>
    </row>
    <row r="17" spans="2:2">
      <c r="B17" s="369" t="s">
        <v>546</v>
      </c>
    </row>
    <row r="18" spans="2:2">
      <c r="B18" s="369" t="s">
        <v>561</v>
      </c>
    </row>
    <row r="19" spans="2:2">
      <c r="B19" s="369" t="s">
        <v>503</v>
      </c>
    </row>
    <row r="20" spans="2:2">
      <c r="B20" s="369" t="s">
        <v>511</v>
      </c>
    </row>
    <row r="21" spans="2:2">
      <c r="B21" s="369" t="s">
        <v>547</v>
      </c>
    </row>
    <row r="22" spans="2:2">
      <c r="B22" s="369" t="s">
        <v>548</v>
      </c>
    </row>
    <row r="23" spans="2:2">
      <c r="B23" s="369" t="s">
        <v>512</v>
      </c>
    </row>
    <row r="24" spans="2:2">
      <c r="B24" s="369"/>
    </row>
    <row r="25" spans="2:2">
      <c r="B25" s="369" t="s">
        <v>513</v>
      </c>
    </row>
    <row r="26" spans="2:2">
      <c r="B26" s="369" t="s">
        <v>514</v>
      </c>
    </row>
    <row r="27" spans="2:2">
      <c r="B27" s="369" t="s">
        <v>549</v>
      </c>
    </row>
    <row r="28" spans="2:2">
      <c r="B28" s="369"/>
    </row>
    <row r="29" spans="2:2">
      <c r="B29" s="369" t="s">
        <v>515</v>
      </c>
    </row>
    <row r="30" spans="2:2">
      <c r="B30" s="369" t="s">
        <v>565</v>
      </c>
    </row>
    <row r="31" spans="2:2">
      <c r="B31" s="369" t="s">
        <v>566</v>
      </c>
    </row>
    <row r="32" spans="2:2">
      <c r="B32" s="369" t="s">
        <v>550</v>
      </c>
    </row>
    <row r="33" spans="2:2">
      <c r="B33" s="369" t="s">
        <v>551</v>
      </c>
    </row>
    <row r="34" spans="2:2">
      <c r="B34" s="369"/>
    </row>
    <row r="35" spans="2:2">
      <c r="B35" s="369" t="s">
        <v>516</v>
      </c>
    </row>
    <row r="36" spans="2:2">
      <c r="B36" s="369" t="s">
        <v>517</v>
      </c>
    </row>
    <row r="37" spans="2:2">
      <c r="B37" s="369" t="s">
        <v>503</v>
      </c>
    </row>
    <row r="38" spans="2:2">
      <c r="B38" s="369" t="s">
        <v>522</v>
      </c>
    </row>
    <row r="39" spans="2:2">
      <c r="B39" s="369" t="s">
        <v>567</v>
      </c>
    </row>
    <row r="40" spans="2:2">
      <c r="B40" s="369" t="s">
        <v>568</v>
      </c>
    </row>
    <row r="41" spans="2:2">
      <c r="B41" s="369"/>
    </row>
    <row r="42" spans="2:2">
      <c r="B42" s="369" t="s">
        <v>523</v>
      </c>
    </row>
    <row r="43" spans="2:2">
      <c r="B43" s="369" t="s">
        <v>529</v>
      </c>
    </row>
    <row r="44" spans="2:2">
      <c r="B44" s="369" t="s">
        <v>518</v>
      </c>
    </row>
    <row r="45" spans="2:2">
      <c r="B45" s="369"/>
    </row>
    <row r="46" spans="2:2">
      <c r="B46" s="369" t="s">
        <v>524</v>
      </c>
    </row>
    <row r="47" spans="2:2">
      <c r="B47" s="369" t="s">
        <v>552</v>
      </c>
    </row>
    <row r="48" spans="2:2">
      <c r="B48" s="369" t="s">
        <v>554</v>
      </c>
    </row>
    <row r="49" spans="2:2">
      <c r="B49" s="369" t="s">
        <v>553</v>
      </c>
    </row>
    <row r="50" spans="2:2">
      <c r="B50" s="371"/>
    </row>
    <row r="51" spans="2:2">
      <c r="B51" s="369" t="s">
        <v>526</v>
      </c>
    </row>
    <row r="52" spans="2:2">
      <c r="B52" s="369" t="s">
        <v>525</v>
      </c>
    </row>
    <row r="53" spans="2:2">
      <c r="B53" s="369" t="s">
        <v>519</v>
      </c>
    </row>
    <row r="54" spans="2:2">
      <c r="B54" s="369" t="s">
        <v>520</v>
      </c>
    </row>
    <row r="55" spans="2:2">
      <c r="B55" s="369"/>
    </row>
    <row r="56" spans="2:2">
      <c r="B56" s="369" t="s">
        <v>527</v>
      </c>
    </row>
    <row r="57" spans="2:2">
      <c r="B57" s="369" t="s">
        <v>569</v>
      </c>
    </row>
    <row r="58" spans="2:2">
      <c r="B58" s="369" t="s">
        <v>528</v>
      </c>
    </row>
    <row r="59" spans="2:2">
      <c r="B59" s="369"/>
    </row>
    <row r="60" spans="2:2">
      <c r="B60" s="369" t="s">
        <v>521</v>
      </c>
    </row>
  </sheetData>
  <phoneticPr fontId="1"/>
  <printOptions horizontalCentered="1"/>
  <pageMargins left="0" right="0.23622047244094491" top="0.35433070866141736" bottom="0"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AR50"/>
  <sheetViews>
    <sheetView showGridLines="0" zoomScale="40" zoomScaleNormal="40" zoomScaleSheetLayoutView="100" workbookViewId="0">
      <selection activeCell="L33" sqref="L33"/>
    </sheetView>
  </sheetViews>
  <sheetFormatPr defaultColWidth="8.875" defaultRowHeight="39" customHeight="1"/>
  <cols>
    <col min="1" max="1" width="2.625" style="3" customWidth="1"/>
    <col min="2" max="2" width="17.75" style="263" customWidth="1"/>
    <col min="3" max="3" width="24.375" style="252" customWidth="1"/>
    <col min="4" max="4" width="5.875" style="261" customWidth="1"/>
    <col min="5" max="5" width="12.875" style="261" customWidth="1"/>
    <col min="6" max="6" width="60.5" style="252" customWidth="1"/>
    <col min="7" max="9" width="10.125" style="252" customWidth="1"/>
    <col min="10" max="10" width="5.875" style="262" customWidth="1"/>
    <col min="11" max="11" width="11.375" style="252" customWidth="1"/>
    <col min="12" max="12" width="61" style="252" customWidth="1"/>
    <col min="13" max="13" width="24.25" style="252" customWidth="1"/>
    <col min="14" max="14" width="9.25" style="261" customWidth="1"/>
    <col min="15" max="15" width="13.125" style="261" customWidth="1"/>
    <col min="16" max="16" width="61.875" style="252" customWidth="1"/>
    <col min="17" max="19" width="9.875" style="252" customWidth="1"/>
    <col min="20" max="20" width="8.5" style="262" customWidth="1"/>
    <col min="21" max="21" width="11.375" style="252" customWidth="1"/>
    <col min="22" max="22" width="60.625" style="252" customWidth="1"/>
    <col min="23" max="23" width="17.125" style="262" customWidth="1"/>
    <col min="24" max="24" width="8.875" style="5"/>
    <col min="25" max="25" width="5.5" style="3" bestFit="1" customWidth="1"/>
    <col min="26" max="26" width="10.5" style="305" customWidth="1"/>
    <col min="27" max="27" width="7.25" style="305" bestFit="1" customWidth="1"/>
    <col min="28" max="28" width="41.75" style="305" bestFit="1" customWidth="1"/>
    <col min="29" max="29" width="5.5" style="5" bestFit="1" customWidth="1"/>
    <col min="30" max="31" width="5.5" style="3" bestFit="1" customWidth="1"/>
    <col min="32" max="32" width="8.875" style="3"/>
    <col min="33" max="33" width="25" style="3" customWidth="1"/>
    <col min="34" max="43" width="8.875" style="3"/>
    <col min="44" max="44" width="31.375" style="3" customWidth="1"/>
    <col min="45" max="257" width="8.875" style="3"/>
    <col min="258" max="258" width="9.5" style="3" customWidth="1"/>
    <col min="259" max="259" width="9.625" style="3" customWidth="1"/>
    <col min="260" max="260" width="5.875" style="3" customWidth="1"/>
    <col min="261" max="261" width="9" style="3" customWidth="1"/>
    <col min="262" max="262" width="32.125" style="3" customWidth="1"/>
    <col min="263" max="263" width="7.5" style="3" customWidth="1"/>
    <col min="264" max="264" width="6" style="3" customWidth="1"/>
    <col min="265" max="265" width="7.5" style="3" customWidth="1"/>
    <col min="266" max="266" width="5.875" style="3" customWidth="1"/>
    <col min="267" max="267" width="9.375" style="3" customWidth="1"/>
    <col min="268" max="268" width="32" style="3" customWidth="1"/>
    <col min="269" max="269" width="9.625" style="3" customWidth="1"/>
    <col min="270" max="270" width="5.875" style="3" customWidth="1"/>
    <col min="271" max="271" width="7.5" style="3" customWidth="1"/>
    <col min="272" max="272" width="32.125" style="3" customWidth="1"/>
    <col min="273" max="275" width="6" style="3" customWidth="1"/>
    <col min="276" max="276" width="5.875" style="3" customWidth="1"/>
    <col min="277" max="277" width="7.5" style="3" customWidth="1"/>
    <col min="278" max="278" width="32.125" style="3" customWidth="1"/>
    <col min="279" max="279" width="10.625" style="3" customWidth="1"/>
    <col min="280" max="283" width="8.875" style="3"/>
    <col min="284" max="284" width="25" style="3" customWidth="1"/>
    <col min="285" max="513" width="8.875" style="3"/>
    <col min="514" max="514" width="9.5" style="3" customWidth="1"/>
    <col min="515" max="515" width="9.625" style="3" customWidth="1"/>
    <col min="516" max="516" width="5.875" style="3" customWidth="1"/>
    <col min="517" max="517" width="9" style="3" customWidth="1"/>
    <col min="518" max="518" width="32.125" style="3" customWidth="1"/>
    <col min="519" max="519" width="7.5" style="3" customWidth="1"/>
    <col min="520" max="520" width="6" style="3" customWidth="1"/>
    <col min="521" max="521" width="7.5" style="3" customWidth="1"/>
    <col min="522" max="522" width="5.875" style="3" customWidth="1"/>
    <col min="523" max="523" width="9.375" style="3" customWidth="1"/>
    <col min="524" max="524" width="32" style="3" customWidth="1"/>
    <col min="525" max="525" width="9.625" style="3" customWidth="1"/>
    <col min="526" max="526" width="5.875" style="3" customWidth="1"/>
    <col min="527" max="527" width="7.5" style="3" customWidth="1"/>
    <col min="528" max="528" width="32.125" style="3" customWidth="1"/>
    <col min="529" max="531" width="6" style="3" customWidth="1"/>
    <col min="532" max="532" width="5.875" style="3" customWidth="1"/>
    <col min="533" max="533" width="7.5" style="3" customWidth="1"/>
    <col min="534" max="534" width="32.125" style="3" customWidth="1"/>
    <col min="535" max="535" width="10.625" style="3" customWidth="1"/>
    <col min="536" max="539" width="8.875" style="3"/>
    <col min="540" max="540" width="25" style="3" customWidth="1"/>
    <col min="541" max="769" width="8.875" style="3"/>
    <col min="770" max="770" width="9.5" style="3" customWidth="1"/>
    <col min="771" max="771" width="9.625" style="3" customWidth="1"/>
    <col min="772" max="772" width="5.875" style="3" customWidth="1"/>
    <col min="773" max="773" width="9" style="3" customWidth="1"/>
    <col min="774" max="774" width="32.125" style="3" customWidth="1"/>
    <col min="775" max="775" width="7.5" style="3" customWidth="1"/>
    <col min="776" max="776" width="6" style="3" customWidth="1"/>
    <col min="777" max="777" width="7.5" style="3" customWidth="1"/>
    <col min="778" max="778" width="5.875" style="3" customWidth="1"/>
    <col min="779" max="779" width="9.375" style="3" customWidth="1"/>
    <col min="780" max="780" width="32" style="3" customWidth="1"/>
    <col min="781" max="781" width="9.625" style="3" customWidth="1"/>
    <col min="782" max="782" width="5.875" style="3" customWidth="1"/>
    <col min="783" max="783" width="7.5" style="3" customWidth="1"/>
    <col min="784" max="784" width="32.125" style="3" customWidth="1"/>
    <col min="785" max="787" width="6" style="3" customWidth="1"/>
    <col min="788" max="788" width="5.875" style="3" customWidth="1"/>
    <col min="789" max="789" width="7.5" style="3" customWidth="1"/>
    <col min="790" max="790" width="32.125" style="3" customWidth="1"/>
    <col min="791" max="791" width="10.625" style="3" customWidth="1"/>
    <col min="792" max="795" width="8.875" style="3"/>
    <col min="796" max="796" width="25" style="3" customWidth="1"/>
    <col min="797" max="1025" width="8.875" style="3"/>
    <col min="1026" max="1026" width="9.5" style="3" customWidth="1"/>
    <col min="1027" max="1027" width="9.625" style="3" customWidth="1"/>
    <col min="1028" max="1028" width="5.875" style="3" customWidth="1"/>
    <col min="1029" max="1029" width="9" style="3" customWidth="1"/>
    <col min="1030" max="1030" width="32.125" style="3" customWidth="1"/>
    <col min="1031" max="1031" width="7.5" style="3" customWidth="1"/>
    <col min="1032" max="1032" width="6" style="3" customWidth="1"/>
    <col min="1033" max="1033" width="7.5" style="3" customWidth="1"/>
    <col min="1034" max="1034" width="5.875" style="3" customWidth="1"/>
    <col min="1035" max="1035" width="9.375" style="3" customWidth="1"/>
    <col min="1036" max="1036" width="32" style="3" customWidth="1"/>
    <col min="1037" max="1037" width="9.625" style="3" customWidth="1"/>
    <col min="1038" max="1038" width="5.875" style="3" customWidth="1"/>
    <col min="1039" max="1039" width="7.5" style="3" customWidth="1"/>
    <col min="1040" max="1040" width="32.125" style="3" customWidth="1"/>
    <col min="1041" max="1043" width="6" style="3" customWidth="1"/>
    <col min="1044" max="1044" width="5.875" style="3" customWidth="1"/>
    <col min="1045" max="1045" width="7.5" style="3" customWidth="1"/>
    <col min="1046" max="1046" width="32.125" style="3" customWidth="1"/>
    <col min="1047" max="1047" width="10.625" style="3" customWidth="1"/>
    <col min="1048" max="1051" width="8.875" style="3"/>
    <col min="1052" max="1052" width="25" style="3" customWidth="1"/>
    <col min="1053" max="1281" width="8.875" style="3"/>
    <col min="1282" max="1282" width="9.5" style="3" customWidth="1"/>
    <col min="1283" max="1283" width="9.625" style="3" customWidth="1"/>
    <col min="1284" max="1284" width="5.875" style="3" customWidth="1"/>
    <col min="1285" max="1285" width="9" style="3" customWidth="1"/>
    <col min="1286" max="1286" width="32.125" style="3" customWidth="1"/>
    <col min="1287" max="1287" width="7.5" style="3" customWidth="1"/>
    <col min="1288" max="1288" width="6" style="3" customWidth="1"/>
    <col min="1289" max="1289" width="7.5" style="3" customWidth="1"/>
    <col min="1290" max="1290" width="5.875" style="3" customWidth="1"/>
    <col min="1291" max="1291" width="9.375" style="3" customWidth="1"/>
    <col min="1292" max="1292" width="32" style="3" customWidth="1"/>
    <col min="1293" max="1293" width="9.625" style="3" customWidth="1"/>
    <col min="1294" max="1294" width="5.875" style="3" customWidth="1"/>
    <col min="1295" max="1295" width="7.5" style="3" customWidth="1"/>
    <col min="1296" max="1296" width="32.125" style="3" customWidth="1"/>
    <col min="1297" max="1299" width="6" style="3" customWidth="1"/>
    <col min="1300" max="1300" width="5.875" style="3" customWidth="1"/>
    <col min="1301" max="1301" width="7.5" style="3" customWidth="1"/>
    <col min="1302" max="1302" width="32.125" style="3" customWidth="1"/>
    <col min="1303" max="1303" width="10.625" style="3" customWidth="1"/>
    <col min="1304" max="1307" width="8.875" style="3"/>
    <col min="1308" max="1308" width="25" style="3" customWidth="1"/>
    <col min="1309" max="1537" width="8.875" style="3"/>
    <col min="1538" max="1538" width="9.5" style="3" customWidth="1"/>
    <col min="1539" max="1539" width="9.625" style="3" customWidth="1"/>
    <col min="1540" max="1540" width="5.875" style="3" customWidth="1"/>
    <col min="1541" max="1541" width="9" style="3" customWidth="1"/>
    <col min="1542" max="1542" width="32.125" style="3" customWidth="1"/>
    <col min="1543" max="1543" width="7.5" style="3" customWidth="1"/>
    <col min="1544" max="1544" width="6" style="3" customWidth="1"/>
    <col min="1545" max="1545" width="7.5" style="3" customWidth="1"/>
    <col min="1546" max="1546" width="5.875" style="3" customWidth="1"/>
    <col min="1547" max="1547" width="9.375" style="3" customWidth="1"/>
    <col min="1548" max="1548" width="32" style="3" customWidth="1"/>
    <col min="1549" max="1549" width="9.625" style="3" customWidth="1"/>
    <col min="1550" max="1550" width="5.875" style="3" customWidth="1"/>
    <col min="1551" max="1551" width="7.5" style="3" customWidth="1"/>
    <col min="1552" max="1552" width="32.125" style="3" customWidth="1"/>
    <col min="1553" max="1555" width="6" style="3" customWidth="1"/>
    <col min="1556" max="1556" width="5.875" style="3" customWidth="1"/>
    <col min="1557" max="1557" width="7.5" style="3" customWidth="1"/>
    <col min="1558" max="1558" width="32.125" style="3" customWidth="1"/>
    <col min="1559" max="1559" width="10.625" style="3" customWidth="1"/>
    <col min="1560" max="1563" width="8.875" style="3"/>
    <col min="1564" max="1564" width="25" style="3" customWidth="1"/>
    <col min="1565" max="1793" width="8.875" style="3"/>
    <col min="1794" max="1794" width="9.5" style="3" customWidth="1"/>
    <col min="1795" max="1795" width="9.625" style="3" customWidth="1"/>
    <col min="1796" max="1796" width="5.875" style="3" customWidth="1"/>
    <col min="1797" max="1797" width="9" style="3" customWidth="1"/>
    <col min="1798" max="1798" width="32.125" style="3" customWidth="1"/>
    <col min="1799" max="1799" width="7.5" style="3" customWidth="1"/>
    <col min="1800" max="1800" width="6" style="3" customWidth="1"/>
    <col min="1801" max="1801" width="7.5" style="3" customWidth="1"/>
    <col min="1802" max="1802" width="5.875" style="3" customWidth="1"/>
    <col min="1803" max="1803" width="9.375" style="3" customWidth="1"/>
    <col min="1804" max="1804" width="32" style="3" customWidth="1"/>
    <col min="1805" max="1805" width="9.625" style="3" customWidth="1"/>
    <col min="1806" max="1806" width="5.875" style="3" customWidth="1"/>
    <col min="1807" max="1807" width="7.5" style="3" customWidth="1"/>
    <col min="1808" max="1808" width="32.125" style="3" customWidth="1"/>
    <col min="1809" max="1811" width="6" style="3" customWidth="1"/>
    <col min="1812" max="1812" width="5.875" style="3" customWidth="1"/>
    <col min="1813" max="1813" width="7.5" style="3" customWidth="1"/>
    <col min="1814" max="1814" width="32.125" style="3" customWidth="1"/>
    <col min="1815" max="1815" width="10.625" style="3" customWidth="1"/>
    <col min="1816" max="1819" width="8.875" style="3"/>
    <col min="1820" max="1820" width="25" style="3" customWidth="1"/>
    <col min="1821" max="2049" width="8.875" style="3"/>
    <col min="2050" max="2050" width="9.5" style="3" customWidth="1"/>
    <col min="2051" max="2051" width="9.625" style="3" customWidth="1"/>
    <col min="2052" max="2052" width="5.875" style="3" customWidth="1"/>
    <col min="2053" max="2053" width="9" style="3" customWidth="1"/>
    <col min="2054" max="2054" width="32.125" style="3" customWidth="1"/>
    <col min="2055" max="2055" width="7.5" style="3" customWidth="1"/>
    <col min="2056" max="2056" width="6" style="3" customWidth="1"/>
    <col min="2057" max="2057" width="7.5" style="3" customWidth="1"/>
    <col min="2058" max="2058" width="5.875" style="3" customWidth="1"/>
    <col min="2059" max="2059" width="9.375" style="3" customWidth="1"/>
    <col min="2060" max="2060" width="32" style="3" customWidth="1"/>
    <col min="2061" max="2061" width="9.625" style="3" customWidth="1"/>
    <col min="2062" max="2062" width="5.875" style="3" customWidth="1"/>
    <col min="2063" max="2063" width="7.5" style="3" customWidth="1"/>
    <col min="2064" max="2064" width="32.125" style="3" customWidth="1"/>
    <col min="2065" max="2067" width="6" style="3" customWidth="1"/>
    <col min="2068" max="2068" width="5.875" style="3" customWidth="1"/>
    <col min="2069" max="2069" width="7.5" style="3" customWidth="1"/>
    <col min="2070" max="2070" width="32.125" style="3" customWidth="1"/>
    <col min="2071" max="2071" width="10.625" style="3" customWidth="1"/>
    <col min="2072" max="2075" width="8.875" style="3"/>
    <col min="2076" max="2076" width="25" style="3" customWidth="1"/>
    <col min="2077" max="2305" width="8.875" style="3"/>
    <col min="2306" max="2306" width="9.5" style="3" customWidth="1"/>
    <col min="2307" max="2307" width="9.625" style="3" customWidth="1"/>
    <col min="2308" max="2308" width="5.875" style="3" customWidth="1"/>
    <col min="2309" max="2309" width="9" style="3" customWidth="1"/>
    <col min="2310" max="2310" width="32.125" style="3" customWidth="1"/>
    <col min="2311" max="2311" width="7.5" style="3" customWidth="1"/>
    <col min="2312" max="2312" width="6" style="3" customWidth="1"/>
    <col min="2313" max="2313" width="7.5" style="3" customWidth="1"/>
    <col min="2314" max="2314" width="5.875" style="3" customWidth="1"/>
    <col min="2315" max="2315" width="9.375" style="3" customWidth="1"/>
    <col min="2316" max="2316" width="32" style="3" customWidth="1"/>
    <col min="2317" max="2317" width="9.625" style="3" customWidth="1"/>
    <col min="2318" max="2318" width="5.875" style="3" customWidth="1"/>
    <col min="2319" max="2319" width="7.5" style="3" customWidth="1"/>
    <col min="2320" max="2320" width="32.125" style="3" customWidth="1"/>
    <col min="2321" max="2323" width="6" style="3" customWidth="1"/>
    <col min="2324" max="2324" width="5.875" style="3" customWidth="1"/>
    <col min="2325" max="2325" width="7.5" style="3" customWidth="1"/>
    <col min="2326" max="2326" width="32.125" style="3" customWidth="1"/>
    <col min="2327" max="2327" width="10.625" style="3" customWidth="1"/>
    <col min="2328" max="2331" width="8.875" style="3"/>
    <col min="2332" max="2332" width="25" style="3" customWidth="1"/>
    <col min="2333" max="2561" width="8.875" style="3"/>
    <col min="2562" max="2562" width="9.5" style="3" customWidth="1"/>
    <col min="2563" max="2563" width="9.625" style="3" customWidth="1"/>
    <col min="2564" max="2564" width="5.875" style="3" customWidth="1"/>
    <col min="2565" max="2565" width="9" style="3" customWidth="1"/>
    <col min="2566" max="2566" width="32.125" style="3" customWidth="1"/>
    <col min="2567" max="2567" width="7.5" style="3" customWidth="1"/>
    <col min="2568" max="2568" width="6" style="3" customWidth="1"/>
    <col min="2569" max="2569" width="7.5" style="3" customWidth="1"/>
    <col min="2570" max="2570" width="5.875" style="3" customWidth="1"/>
    <col min="2571" max="2571" width="9.375" style="3" customWidth="1"/>
    <col min="2572" max="2572" width="32" style="3" customWidth="1"/>
    <col min="2573" max="2573" width="9.625" style="3" customWidth="1"/>
    <col min="2574" max="2574" width="5.875" style="3" customWidth="1"/>
    <col min="2575" max="2575" width="7.5" style="3" customWidth="1"/>
    <col min="2576" max="2576" width="32.125" style="3" customWidth="1"/>
    <col min="2577" max="2579" width="6" style="3" customWidth="1"/>
    <col min="2580" max="2580" width="5.875" style="3" customWidth="1"/>
    <col min="2581" max="2581" width="7.5" style="3" customWidth="1"/>
    <col min="2582" max="2582" width="32.125" style="3" customWidth="1"/>
    <col min="2583" max="2583" width="10.625" style="3" customWidth="1"/>
    <col min="2584" max="2587" width="8.875" style="3"/>
    <col min="2588" max="2588" width="25" style="3" customWidth="1"/>
    <col min="2589" max="2817" width="8.875" style="3"/>
    <col min="2818" max="2818" width="9.5" style="3" customWidth="1"/>
    <col min="2819" max="2819" width="9.625" style="3" customWidth="1"/>
    <col min="2820" max="2820" width="5.875" style="3" customWidth="1"/>
    <col min="2821" max="2821" width="9" style="3" customWidth="1"/>
    <col min="2822" max="2822" width="32.125" style="3" customWidth="1"/>
    <col min="2823" max="2823" width="7.5" style="3" customWidth="1"/>
    <col min="2824" max="2824" width="6" style="3" customWidth="1"/>
    <col min="2825" max="2825" width="7.5" style="3" customWidth="1"/>
    <col min="2826" max="2826" width="5.875" style="3" customWidth="1"/>
    <col min="2827" max="2827" width="9.375" style="3" customWidth="1"/>
    <col min="2828" max="2828" width="32" style="3" customWidth="1"/>
    <col min="2829" max="2829" width="9.625" style="3" customWidth="1"/>
    <col min="2830" max="2830" width="5.875" style="3" customWidth="1"/>
    <col min="2831" max="2831" width="7.5" style="3" customWidth="1"/>
    <col min="2832" max="2832" width="32.125" style="3" customWidth="1"/>
    <col min="2833" max="2835" width="6" style="3" customWidth="1"/>
    <col min="2836" max="2836" width="5.875" style="3" customWidth="1"/>
    <col min="2837" max="2837" width="7.5" style="3" customWidth="1"/>
    <col min="2838" max="2838" width="32.125" style="3" customWidth="1"/>
    <col min="2839" max="2839" width="10.625" style="3" customWidth="1"/>
    <col min="2840" max="2843" width="8.875" style="3"/>
    <col min="2844" max="2844" width="25" style="3" customWidth="1"/>
    <col min="2845" max="3073" width="8.875" style="3"/>
    <col min="3074" max="3074" width="9.5" style="3" customWidth="1"/>
    <col min="3075" max="3075" width="9.625" style="3" customWidth="1"/>
    <col min="3076" max="3076" width="5.875" style="3" customWidth="1"/>
    <col min="3077" max="3077" width="9" style="3" customWidth="1"/>
    <col min="3078" max="3078" width="32.125" style="3" customWidth="1"/>
    <col min="3079" max="3079" width="7.5" style="3" customWidth="1"/>
    <col min="3080" max="3080" width="6" style="3" customWidth="1"/>
    <col min="3081" max="3081" width="7.5" style="3" customWidth="1"/>
    <col min="3082" max="3082" width="5.875" style="3" customWidth="1"/>
    <col min="3083" max="3083" width="9.375" style="3" customWidth="1"/>
    <col min="3084" max="3084" width="32" style="3" customWidth="1"/>
    <col min="3085" max="3085" width="9.625" style="3" customWidth="1"/>
    <col min="3086" max="3086" width="5.875" style="3" customWidth="1"/>
    <col min="3087" max="3087" width="7.5" style="3" customWidth="1"/>
    <col min="3088" max="3088" width="32.125" style="3" customWidth="1"/>
    <col min="3089" max="3091" width="6" style="3" customWidth="1"/>
    <col min="3092" max="3092" width="5.875" style="3" customWidth="1"/>
    <col min="3093" max="3093" width="7.5" style="3" customWidth="1"/>
    <col min="3094" max="3094" width="32.125" style="3" customWidth="1"/>
    <col min="3095" max="3095" width="10.625" style="3" customWidth="1"/>
    <col min="3096" max="3099" width="8.875" style="3"/>
    <col min="3100" max="3100" width="25" style="3" customWidth="1"/>
    <col min="3101" max="3329" width="8.875" style="3"/>
    <col min="3330" max="3330" width="9.5" style="3" customWidth="1"/>
    <col min="3331" max="3331" width="9.625" style="3" customWidth="1"/>
    <col min="3332" max="3332" width="5.875" style="3" customWidth="1"/>
    <col min="3333" max="3333" width="9" style="3" customWidth="1"/>
    <col min="3334" max="3334" width="32.125" style="3" customWidth="1"/>
    <col min="3335" max="3335" width="7.5" style="3" customWidth="1"/>
    <col min="3336" max="3336" width="6" style="3" customWidth="1"/>
    <col min="3337" max="3337" width="7.5" style="3" customWidth="1"/>
    <col min="3338" max="3338" width="5.875" style="3" customWidth="1"/>
    <col min="3339" max="3339" width="9.375" style="3" customWidth="1"/>
    <col min="3340" max="3340" width="32" style="3" customWidth="1"/>
    <col min="3341" max="3341" width="9.625" style="3" customWidth="1"/>
    <col min="3342" max="3342" width="5.875" style="3" customWidth="1"/>
    <col min="3343" max="3343" width="7.5" style="3" customWidth="1"/>
    <col min="3344" max="3344" width="32.125" style="3" customWidth="1"/>
    <col min="3345" max="3347" width="6" style="3" customWidth="1"/>
    <col min="3348" max="3348" width="5.875" style="3" customWidth="1"/>
    <col min="3349" max="3349" width="7.5" style="3" customWidth="1"/>
    <col min="3350" max="3350" width="32.125" style="3" customWidth="1"/>
    <col min="3351" max="3351" width="10.625" style="3" customWidth="1"/>
    <col min="3352" max="3355" width="8.875" style="3"/>
    <col min="3356" max="3356" width="25" style="3" customWidth="1"/>
    <col min="3357" max="3585" width="8.875" style="3"/>
    <col min="3586" max="3586" width="9.5" style="3" customWidth="1"/>
    <col min="3587" max="3587" width="9.625" style="3" customWidth="1"/>
    <col min="3588" max="3588" width="5.875" style="3" customWidth="1"/>
    <col min="3589" max="3589" width="9" style="3" customWidth="1"/>
    <col min="3590" max="3590" width="32.125" style="3" customWidth="1"/>
    <col min="3591" max="3591" width="7.5" style="3" customWidth="1"/>
    <col min="3592" max="3592" width="6" style="3" customWidth="1"/>
    <col min="3593" max="3593" width="7.5" style="3" customWidth="1"/>
    <col min="3594" max="3594" width="5.875" style="3" customWidth="1"/>
    <col min="3595" max="3595" width="9.375" style="3" customWidth="1"/>
    <col min="3596" max="3596" width="32" style="3" customWidth="1"/>
    <col min="3597" max="3597" width="9.625" style="3" customWidth="1"/>
    <col min="3598" max="3598" width="5.875" style="3" customWidth="1"/>
    <col min="3599" max="3599" width="7.5" style="3" customWidth="1"/>
    <col min="3600" max="3600" width="32.125" style="3" customWidth="1"/>
    <col min="3601" max="3603" width="6" style="3" customWidth="1"/>
    <col min="3604" max="3604" width="5.875" style="3" customWidth="1"/>
    <col min="3605" max="3605" width="7.5" style="3" customWidth="1"/>
    <col min="3606" max="3606" width="32.125" style="3" customWidth="1"/>
    <col min="3607" max="3607" width="10.625" style="3" customWidth="1"/>
    <col min="3608" max="3611" width="8.875" style="3"/>
    <col min="3612" max="3612" width="25" style="3" customWidth="1"/>
    <col min="3613" max="3841" width="8.875" style="3"/>
    <col min="3842" max="3842" width="9.5" style="3" customWidth="1"/>
    <col min="3843" max="3843" width="9.625" style="3" customWidth="1"/>
    <col min="3844" max="3844" width="5.875" style="3" customWidth="1"/>
    <col min="3845" max="3845" width="9" style="3" customWidth="1"/>
    <col min="3846" max="3846" width="32.125" style="3" customWidth="1"/>
    <col min="3847" max="3847" width="7.5" style="3" customWidth="1"/>
    <col min="3848" max="3848" width="6" style="3" customWidth="1"/>
    <col min="3849" max="3849" width="7.5" style="3" customWidth="1"/>
    <col min="3850" max="3850" width="5.875" style="3" customWidth="1"/>
    <col min="3851" max="3851" width="9.375" style="3" customWidth="1"/>
    <col min="3852" max="3852" width="32" style="3" customWidth="1"/>
    <col min="3853" max="3853" width="9.625" style="3" customWidth="1"/>
    <col min="3854" max="3854" width="5.875" style="3" customWidth="1"/>
    <col min="3855" max="3855" width="7.5" style="3" customWidth="1"/>
    <col min="3856" max="3856" width="32.125" style="3" customWidth="1"/>
    <col min="3857" max="3859" width="6" style="3" customWidth="1"/>
    <col min="3860" max="3860" width="5.875" style="3" customWidth="1"/>
    <col min="3861" max="3861" width="7.5" style="3" customWidth="1"/>
    <col min="3862" max="3862" width="32.125" style="3" customWidth="1"/>
    <col min="3863" max="3863" width="10.625" style="3" customWidth="1"/>
    <col min="3864" max="3867" width="8.875" style="3"/>
    <col min="3868" max="3868" width="25" style="3" customWidth="1"/>
    <col min="3869" max="4097" width="8.875" style="3"/>
    <col min="4098" max="4098" width="9.5" style="3" customWidth="1"/>
    <col min="4099" max="4099" width="9.625" style="3" customWidth="1"/>
    <col min="4100" max="4100" width="5.875" style="3" customWidth="1"/>
    <col min="4101" max="4101" width="9" style="3" customWidth="1"/>
    <col min="4102" max="4102" width="32.125" style="3" customWidth="1"/>
    <col min="4103" max="4103" width="7.5" style="3" customWidth="1"/>
    <col min="4104" max="4104" width="6" style="3" customWidth="1"/>
    <col min="4105" max="4105" width="7.5" style="3" customWidth="1"/>
    <col min="4106" max="4106" width="5.875" style="3" customWidth="1"/>
    <col min="4107" max="4107" width="9.375" style="3" customWidth="1"/>
    <col min="4108" max="4108" width="32" style="3" customWidth="1"/>
    <col min="4109" max="4109" width="9.625" style="3" customWidth="1"/>
    <col min="4110" max="4110" width="5.875" style="3" customWidth="1"/>
    <col min="4111" max="4111" width="7.5" style="3" customWidth="1"/>
    <col min="4112" max="4112" width="32.125" style="3" customWidth="1"/>
    <col min="4113" max="4115" width="6" style="3" customWidth="1"/>
    <col min="4116" max="4116" width="5.875" style="3" customWidth="1"/>
    <col min="4117" max="4117" width="7.5" style="3" customWidth="1"/>
    <col min="4118" max="4118" width="32.125" style="3" customWidth="1"/>
    <col min="4119" max="4119" width="10.625" style="3" customWidth="1"/>
    <col min="4120" max="4123" width="8.875" style="3"/>
    <col min="4124" max="4124" width="25" style="3" customWidth="1"/>
    <col min="4125" max="4353" width="8.875" style="3"/>
    <col min="4354" max="4354" width="9.5" style="3" customWidth="1"/>
    <col min="4355" max="4355" width="9.625" style="3" customWidth="1"/>
    <col min="4356" max="4356" width="5.875" style="3" customWidth="1"/>
    <col min="4357" max="4357" width="9" style="3" customWidth="1"/>
    <col min="4358" max="4358" width="32.125" style="3" customWidth="1"/>
    <col min="4359" max="4359" width="7.5" style="3" customWidth="1"/>
    <col min="4360" max="4360" width="6" style="3" customWidth="1"/>
    <col min="4361" max="4361" width="7.5" style="3" customWidth="1"/>
    <col min="4362" max="4362" width="5.875" style="3" customWidth="1"/>
    <col min="4363" max="4363" width="9.375" style="3" customWidth="1"/>
    <col min="4364" max="4364" width="32" style="3" customWidth="1"/>
    <col min="4365" max="4365" width="9.625" style="3" customWidth="1"/>
    <col min="4366" max="4366" width="5.875" style="3" customWidth="1"/>
    <col min="4367" max="4367" width="7.5" style="3" customWidth="1"/>
    <col min="4368" max="4368" width="32.125" style="3" customWidth="1"/>
    <col min="4369" max="4371" width="6" style="3" customWidth="1"/>
    <col min="4372" max="4372" width="5.875" style="3" customWidth="1"/>
    <col min="4373" max="4373" width="7.5" style="3" customWidth="1"/>
    <col min="4374" max="4374" width="32.125" style="3" customWidth="1"/>
    <col min="4375" max="4375" width="10.625" style="3" customWidth="1"/>
    <col min="4376" max="4379" width="8.875" style="3"/>
    <col min="4380" max="4380" width="25" style="3" customWidth="1"/>
    <col min="4381" max="4609" width="8.875" style="3"/>
    <col min="4610" max="4610" width="9.5" style="3" customWidth="1"/>
    <col min="4611" max="4611" width="9.625" style="3" customWidth="1"/>
    <col min="4612" max="4612" width="5.875" style="3" customWidth="1"/>
    <col min="4613" max="4613" width="9" style="3" customWidth="1"/>
    <col min="4614" max="4614" width="32.125" style="3" customWidth="1"/>
    <col min="4615" max="4615" width="7.5" style="3" customWidth="1"/>
    <col min="4616" max="4616" width="6" style="3" customWidth="1"/>
    <col min="4617" max="4617" width="7.5" style="3" customWidth="1"/>
    <col min="4618" max="4618" width="5.875" style="3" customWidth="1"/>
    <col min="4619" max="4619" width="9.375" style="3" customWidth="1"/>
    <col min="4620" max="4620" width="32" style="3" customWidth="1"/>
    <col min="4621" max="4621" width="9.625" style="3" customWidth="1"/>
    <col min="4622" max="4622" width="5.875" style="3" customWidth="1"/>
    <col min="4623" max="4623" width="7.5" style="3" customWidth="1"/>
    <col min="4624" max="4624" width="32.125" style="3" customWidth="1"/>
    <col min="4625" max="4627" width="6" style="3" customWidth="1"/>
    <col min="4628" max="4628" width="5.875" style="3" customWidth="1"/>
    <col min="4629" max="4629" width="7.5" style="3" customWidth="1"/>
    <col min="4630" max="4630" width="32.125" style="3" customWidth="1"/>
    <col min="4631" max="4631" width="10.625" style="3" customWidth="1"/>
    <col min="4632" max="4635" width="8.875" style="3"/>
    <col min="4636" max="4636" width="25" style="3" customWidth="1"/>
    <col min="4637" max="4865" width="8.875" style="3"/>
    <col min="4866" max="4866" width="9.5" style="3" customWidth="1"/>
    <col min="4867" max="4867" width="9.625" style="3" customWidth="1"/>
    <col min="4868" max="4868" width="5.875" style="3" customWidth="1"/>
    <col min="4869" max="4869" width="9" style="3" customWidth="1"/>
    <col min="4870" max="4870" width="32.125" style="3" customWidth="1"/>
    <col min="4871" max="4871" width="7.5" style="3" customWidth="1"/>
    <col min="4872" max="4872" width="6" style="3" customWidth="1"/>
    <col min="4873" max="4873" width="7.5" style="3" customWidth="1"/>
    <col min="4874" max="4874" width="5.875" style="3" customWidth="1"/>
    <col min="4875" max="4875" width="9.375" style="3" customWidth="1"/>
    <col min="4876" max="4876" width="32" style="3" customWidth="1"/>
    <col min="4877" max="4877" width="9.625" style="3" customWidth="1"/>
    <col min="4878" max="4878" width="5.875" style="3" customWidth="1"/>
    <col min="4879" max="4879" width="7.5" style="3" customWidth="1"/>
    <col min="4880" max="4880" width="32.125" style="3" customWidth="1"/>
    <col min="4881" max="4883" width="6" style="3" customWidth="1"/>
    <col min="4884" max="4884" width="5.875" style="3" customWidth="1"/>
    <col min="4885" max="4885" width="7.5" style="3" customWidth="1"/>
    <col min="4886" max="4886" width="32.125" style="3" customWidth="1"/>
    <col min="4887" max="4887" width="10.625" style="3" customWidth="1"/>
    <col min="4888" max="4891" width="8.875" style="3"/>
    <col min="4892" max="4892" width="25" style="3" customWidth="1"/>
    <col min="4893" max="5121" width="8.875" style="3"/>
    <col min="5122" max="5122" width="9.5" style="3" customWidth="1"/>
    <col min="5123" max="5123" width="9.625" style="3" customWidth="1"/>
    <col min="5124" max="5124" width="5.875" style="3" customWidth="1"/>
    <col min="5125" max="5125" width="9" style="3" customWidth="1"/>
    <col min="5126" max="5126" width="32.125" style="3" customWidth="1"/>
    <col min="5127" max="5127" width="7.5" style="3" customWidth="1"/>
    <col min="5128" max="5128" width="6" style="3" customWidth="1"/>
    <col min="5129" max="5129" width="7.5" style="3" customWidth="1"/>
    <col min="5130" max="5130" width="5.875" style="3" customWidth="1"/>
    <col min="5131" max="5131" width="9.375" style="3" customWidth="1"/>
    <col min="5132" max="5132" width="32" style="3" customWidth="1"/>
    <col min="5133" max="5133" width="9.625" style="3" customWidth="1"/>
    <col min="5134" max="5134" width="5.875" style="3" customWidth="1"/>
    <col min="5135" max="5135" width="7.5" style="3" customWidth="1"/>
    <col min="5136" max="5136" width="32.125" style="3" customWidth="1"/>
    <col min="5137" max="5139" width="6" style="3" customWidth="1"/>
    <col min="5140" max="5140" width="5.875" style="3" customWidth="1"/>
    <col min="5141" max="5141" width="7.5" style="3" customWidth="1"/>
    <col min="5142" max="5142" width="32.125" style="3" customWidth="1"/>
    <col min="5143" max="5143" width="10.625" style="3" customWidth="1"/>
    <col min="5144" max="5147" width="8.875" style="3"/>
    <col min="5148" max="5148" width="25" style="3" customWidth="1"/>
    <col min="5149" max="5377" width="8.875" style="3"/>
    <col min="5378" max="5378" width="9.5" style="3" customWidth="1"/>
    <col min="5379" max="5379" width="9.625" style="3" customWidth="1"/>
    <col min="5380" max="5380" width="5.875" style="3" customWidth="1"/>
    <col min="5381" max="5381" width="9" style="3" customWidth="1"/>
    <col min="5382" max="5382" width="32.125" style="3" customWidth="1"/>
    <col min="5383" max="5383" width="7.5" style="3" customWidth="1"/>
    <col min="5384" max="5384" width="6" style="3" customWidth="1"/>
    <col min="5385" max="5385" width="7.5" style="3" customWidth="1"/>
    <col min="5386" max="5386" width="5.875" style="3" customWidth="1"/>
    <col min="5387" max="5387" width="9.375" style="3" customWidth="1"/>
    <col min="5388" max="5388" width="32" style="3" customWidth="1"/>
    <col min="5389" max="5389" width="9.625" style="3" customWidth="1"/>
    <col min="5390" max="5390" width="5.875" style="3" customWidth="1"/>
    <col min="5391" max="5391" width="7.5" style="3" customWidth="1"/>
    <col min="5392" max="5392" width="32.125" style="3" customWidth="1"/>
    <col min="5393" max="5395" width="6" style="3" customWidth="1"/>
    <col min="5396" max="5396" width="5.875" style="3" customWidth="1"/>
    <col min="5397" max="5397" width="7.5" style="3" customWidth="1"/>
    <col min="5398" max="5398" width="32.125" style="3" customWidth="1"/>
    <col min="5399" max="5399" width="10.625" style="3" customWidth="1"/>
    <col min="5400" max="5403" width="8.875" style="3"/>
    <col min="5404" max="5404" width="25" style="3" customWidth="1"/>
    <col min="5405" max="5633" width="8.875" style="3"/>
    <col min="5634" max="5634" width="9.5" style="3" customWidth="1"/>
    <col min="5635" max="5635" width="9.625" style="3" customWidth="1"/>
    <col min="5636" max="5636" width="5.875" style="3" customWidth="1"/>
    <col min="5637" max="5637" width="9" style="3" customWidth="1"/>
    <col min="5638" max="5638" width="32.125" style="3" customWidth="1"/>
    <col min="5639" max="5639" width="7.5" style="3" customWidth="1"/>
    <col min="5640" max="5640" width="6" style="3" customWidth="1"/>
    <col min="5641" max="5641" width="7.5" style="3" customWidth="1"/>
    <col min="5642" max="5642" width="5.875" style="3" customWidth="1"/>
    <col min="5643" max="5643" width="9.375" style="3" customWidth="1"/>
    <col min="5644" max="5644" width="32" style="3" customWidth="1"/>
    <col min="5645" max="5645" width="9.625" style="3" customWidth="1"/>
    <col min="5646" max="5646" width="5.875" style="3" customWidth="1"/>
    <col min="5647" max="5647" width="7.5" style="3" customWidth="1"/>
    <col min="5648" max="5648" width="32.125" style="3" customWidth="1"/>
    <col min="5649" max="5651" width="6" style="3" customWidth="1"/>
    <col min="5652" max="5652" width="5.875" style="3" customWidth="1"/>
    <col min="5653" max="5653" width="7.5" style="3" customWidth="1"/>
    <col min="5654" max="5654" width="32.125" style="3" customWidth="1"/>
    <col min="5655" max="5655" width="10.625" style="3" customWidth="1"/>
    <col min="5656" max="5659" width="8.875" style="3"/>
    <col min="5660" max="5660" width="25" style="3" customWidth="1"/>
    <col min="5661" max="5889" width="8.875" style="3"/>
    <col min="5890" max="5890" width="9.5" style="3" customWidth="1"/>
    <col min="5891" max="5891" width="9.625" style="3" customWidth="1"/>
    <col min="5892" max="5892" width="5.875" style="3" customWidth="1"/>
    <col min="5893" max="5893" width="9" style="3" customWidth="1"/>
    <col min="5894" max="5894" width="32.125" style="3" customWidth="1"/>
    <col min="5895" max="5895" width="7.5" style="3" customWidth="1"/>
    <col min="5896" max="5896" width="6" style="3" customWidth="1"/>
    <col min="5897" max="5897" width="7.5" style="3" customWidth="1"/>
    <col min="5898" max="5898" width="5.875" style="3" customWidth="1"/>
    <col min="5899" max="5899" width="9.375" style="3" customWidth="1"/>
    <col min="5900" max="5900" width="32" style="3" customWidth="1"/>
    <col min="5901" max="5901" width="9.625" style="3" customWidth="1"/>
    <col min="5902" max="5902" width="5.875" style="3" customWidth="1"/>
    <col min="5903" max="5903" width="7.5" style="3" customWidth="1"/>
    <col min="5904" max="5904" width="32.125" style="3" customWidth="1"/>
    <col min="5905" max="5907" width="6" style="3" customWidth="1"/>
    <col min="5908" max="5908" width="5.875" style="3" customWidth="1"/>
    <col min="5909" max="5909" width="7.5" style="3" customWidth="1"/>
    <col min="5910" max="5910" width="32.125" style="3" customWidth="1"/>
    <col min="5911" max="5911" width="10.625" style="3" customWidth="1"/>
    <col min="5912" max="5915" width="8.875" style="3"/>
    <col min="5916" max="5916" width="25" style="3" customWidth="1"/>
    <col min="5917" max="6145" width="8.875" style="3"/>
    <col min="6146" max="6146" width="9.5" style="3" customWidth="1"/>
    <col min="6147" max="6147" width="9.625" style="3" customWidth="1"/>
    <col min="6148" max="6148" width="5.875" style="3" customWidth="1"/>
    <col min="6149" max="6149" width="9" style="3" customWidth="1"/>
    <col min="6150" max="6150" width="32.125" style="3" customWidth="1"/>
    <col min="6151" max="6151" width="7.5" style="3" customWidth="1"/>
    <col min="6152" max="6152" width="6" style="3" customWidth="1"/>
    <col min="6153" max="6153" width="7.5" style="3" customWidth="1"/>
    <col min="6154" max="6154" width="5.875" style="3" customWidth="1"/>
    <col min="6155" max="6155" width="9.375" style="3" customWidth="1"/>
    <col min="6156" max="6156" width="32" style="3" customWidth="1"/>
    <col min="6157" max="6157" width="9.625" style="3" customWidth="1"/>
    <col min="6158" max="6158" width="5.875" style="3" customWidth="1"/>
    <col min="6159" max="6159" width="7.5" style="3" customWidth="1"/>
    <col min="6160" max="6160" width="32.125" style="3" customWidth="1"/>
    <col min="6161" max="6163" width="6" style="3" customWidth="1"/>
    <col min="6164" max="6164" width="5.875" style="3" customWidth="1"/>
    <col min="6165" max="6165" width="7.5" style="3" customWidth="1"/>
    <col min="6166" max="6166" width="32.125" style="3" customWidth="1"/>
    <col min="6167" max="6167" width="10.625" style="3" customWidth="1"/>
    <col min="6168" max="6171" width="8.875" style="3"/>
    <col min="6172" max="6172" width="25" style="3" customWidth="1"/>
    <col min="6173" max="6401" width="8.875" style="3"/>
    <col min="6402" max="6402" width="9.5" style="3" customWidth="1"/>
    <col min="6403" max="6403" width="9.625" style="3" customWidth="1"/>
    <col min="6404" max="6404" width="5.875" style="3" customWidth="1"/>
    <col min="6405" max="6405" width="9" style="3" customWidth="1"/>
    <col min="6406" max="6406" width="32.125" style="3" customWidth="1"/>
    <col min="6407" max="6407" width="7.5" style="3" customWidth="1"/>
    <col min="6408" max="6408" width="6" style="3" customWidth="1"/>
    <col min="6409" max="6409" width="7.5" style="3" customWidth="1"/>
    <col min="6410" max="6410" width="5.875" style="3" customWidth="1"/>
    <col min="6411" max="6411" width="9.375" style="3" customWidth="1"/>
    <col min="6412" max="6412" width="32" style="3" customWidth="1"/>
    <col min="6413" max="6413" width="9.625" style="3" customWidth="1"/>
    <col min="6414" max="6414" width="5.875" style="3" customWidth="1"/>
    <col min="6415" max="6415" width="7.5" style="3" customWidth="1"/>
    <col min="6416" max="6416" width="32.125" style="3" customWidth="1"/>
    <col min="6417" max="6419" width="6" style="3" customWidth="1"/>
    <col min="6420" max="6420" width="5.875" style="3" customWidth="1"/>
    <col min="6421" max="6421" width="7.5" style="3" customWidth="1"/>
    <col min="6422" max="6422" width="32.125" style="3" customWidth="1"/>
    <col min="6423" max="6423" width="10.625" style="3" customWidth="1"/>
    <col min="6424" max="6427" width="8.875" style="3"/>
    <col min="6428" max="6428" width="25" style="3" customWidth="1"/>
    <col min="6429" max="6657" width="8.875" style="3"/>
    <col min="6658" max="6658" width="9.5" style="3" customWidth="1"/>
    <col min="6659" max="6659" width="9.625" style="3" customWidth="1"/>
    <col min="6660" max="6660" width="5.875" style="3" customWidth="1"/>
    <col min="6661" max="6661" width="9" style="3" customWidth="1"/>
    <col min="6662" max="6662" width="32.125" style="3" customWidth="1"/>
    <col min="6663" max="6663" width="7.5" style="3" customWidth="1"/>
    <col min="6664" max="6664" width="6" style="3" customWidth="1"/>
    <col min="6665" max="6665" width="7.5" style="3" customWidth="1"/>
    <col min="6666" max="6666" width="5.875" style="3" customWidth="1"/>
    <col min="6667" max="6667" width="9.375" style="3" customWidth="1"/>
    <col min="6668" max="6668" width="32" style="3" customWidth="1"/>
    <col min="6669" max="6669" width="9.625" style="3" customWidth="1"/>
    <col min="6670" max="6670" width="5.875" style="3" customWidth="1"/>
    <col min="6671" max="6671" width="7.5" style="3" customWidth="1"/>
    <col min="6672" max="6672" width="32.125" style="3" customWidth="1"/>
    <col min="6673" max="6675" width="6" style="3" customWidth="1"/>
    <col min="6676" max="6676" width="5.875" style="3" customWidth="1"/>
    <col min="6677" max="6677" width="7.5" style="3" customWidth="1"/>
    <col min="6678" max="6678" width="32.125" style="3" customWidth="1"/>
    <col min="6679" max="6679" width="10.625" style="3" customWidth="1"/>
    <col min="6680" max="6683" width="8.875" style="3"/>
    <col min="6684" max="6684" width="25" style="3" customWidth="1"/>
    <col min="6685" max="6913" width="8.875" style="3"/>
    <col min="6914" max="6914" width="9.5" style="3" customWidth="1"/>
    <col min="6915" max="6915" width="9.625" style="3" customWidth="1"/>
    <col min="6916" max="6916" width="5.875" style="3" customWidth="1"/>
    <col min="6917" max="6917" width="9" style="3" customWidth="1"/>
    <col min="6918" max="6918" width="32.125" style="3" customWidth="1"/>
    <col min="6919" max="6919" width="7.5" style="3" customWidth="1"/>
    <col min="6920" max="6920" width="6" style="3" customWidth="1"/>
    <col min="6921" max="6921" width="7.5" style="3" customWidth="1"/>
    <col min="6922" max="6922" width="5.875" style="3" customWidth="1"/>
    <col min="6923" max="6923" width="9.375" style="3" customWidth="1"/>
    <col min="6924" max="6924" width="32" style="3" customWidth="1"/>
    <col min="6925" max="6925" width="9.625" style="3" customWidth="1"/>
    <col min="6926" max="6926" width="5.875" style="3" customWidth="1"/>
    <col min="6927" max="6927" width="7.5" style="3" customWidth="1"/>
    <col min="6928" max="6928" width="32.125" style="3" customWidth="1"/>
    <col min="6929" max="6931" width="6" style="3" customWidth="1"/>
    <col min="6932" max="6932" width="5.875" style="3" customWidth="1"/>
    <col min="6933" max="6933" width="7.5" style="3" customWidth="1"/>
    <col min="6934" max="6934" width="32.125" style="3" customWidth="1"/>
    <col min="6935" max="6935" width="10.625" style="3" customWidth="1"/>
    <col min="6936" max="6939" width="8.875" style="3"/>
    <col min="6940" max="6940" width="25" style="3" customWidth="1"/>
    <col min="6941" max="7169" width="8.875" style="3"/>
    <col min="7170" max="7170" width="9.5" style="3" customWidth="1"/>
    <col min="7171" max="7171" width="9.625" style="3" customWidth="1"/>
    <col min="7172" max="7172" width="5.875" style="3" customWidth="1"/>
    <col min="7173" max="7173" width="9" style="3" customWidth="1"/>
    <col min="7174" max="7174" width="32.125" style="3" customWidth="1"/>
    <col min="7175" max="7175" width="7.5" style="3" customWidth="1"/>
    <col min="7176" max="7176" width="6" style="3" customWidth="1"/>
    <col min="7177" max="7177" width="7.5" style="3" customWidth="1"/>
    <col min="7178" max="7178" width="5.875" style="3" customWidth="1"/>
    <col min="7179" max="7179" width="9.375" style="3" customWidth="1"/>
    <col min="7180" max="7180" width="32" style="3" customWidth="1"/>
    <col min="7181" max="7181" width="9.625" style="3" customWidth="1"/>
    <col min="7182" max="7182" width="5.875" style="3" customWidth="1"/>
    <col min="7183" max="7183" width="7.5" style="3" customWidth="1"/>
    <col min="7184" max="7184" width="32.125" style="3" customWidth="1"/>
    <col min="7185" max="7187" width="6" style="3" customWidth="1"/>
    <col min="7188" max="7188" width="5.875" style="3" customWidth="1"/>
    <col min="7189" max="7189" width="7.5" style="3" customWidth="1"/>
    <col min="7190" max="7190" width="32.125" style="3" customWidth="1"/>
    <col min="7191" max="7191" width="10.625" style="3" customWidth="1"/>
    <col min="7192" max="7195" width="8.875" style="3"/>
    <col min="7196" max="7196" width="25" style="3" customWidth="1"/>
    <col min="7197" max="7425" width="8.875" style="3"/>
    <col min="7426" max="7426" width="9.5" style="3" customWidth="1"/>
    <col min="7427" max="7427" width="9.625" style="3" customWidth="1"/>
    <col min="7428" max="7428" width="5.875" style="3" customWidth="1"/>
    <col min="7429" max="7429" width="9" style="3" customWidth="1"/>
    <col min="7430" max="7430" width="32.125" style="3" customWidth="1"/>
    <col min="7431" max="7431" width="7.5" style="3" customWidth="1"/>
    <col min="7432" max="7432" width="6" style="3" customWidth="1"/>
    <col min="7433" max="7433" width="7.5" style="3" customWidth="1"/>
    <col min="7434" max="7434" width="5.875" style="3" customWidth="1"/>
    <col min="7435" max="7435" width="9.375" style="3" customWidth="1"/>
    <col min="7436" max="7436" width="32" style="3" customWidth="1"/>
    <col min="7437" max="7437" width="9.625" style="3" customWidth="1"/>
    <col min="7438" max="7438" width="5.875" style="3" customWidth="1"/>
    <col min="7439" max="7439" width="7.5" style="3" customWidth="1"/>
    <col min="7440" max="7440" width="32.125" style="3" customWidth="1"/>
    <col min="7441" max="7443" width="6" style="3" customWidth="1"/>
    <col min="7444" max="7444" width="5.875" style="3" customWidth="1"/>
    <col min="7445" max="7445" width="7.5" style="3" customWidth="1"/>
    <col min="7446" max="7446" width="32.125" style="3" customWidth="1"/>
    <col min="7447" max="7447" width="10.625" style="3" customWidth="1"/>
    <col min="7448" max="7451" width="8.875" style="3"/>
    <col min="7452" max="7452" width="25" style="3" customWidth="1"/>
    <col min="7453" max="7681" width="8.875" style="3"/>
    <col min="7682" max="7682" width="9.5" style="3" customWidth="1"/>
    <col min="7683" max="7683" width="9.625" style="3" customWidth="1"/>
    <col min="7684" max="7684" width="5.875" style="3" customWidth="1"/>
    <col min="7685" max="7685" width="9" style="3" customWidth="1"/>
    <col min="7686" max="7686" width="32.125" style="3" customWidth="1"/>
    <col min="7687" max="7687" width="7.5" style="3" customWidth="1"/>
    <col min="7688" max="7688" width="6" style="3" customWidth="1"/>
    <col min="7689" max="7689" width="7.5" style="3" customWidth="1"/>
    <col min="7690" max="7690" width="5.875" style="3" customWidth="1"/>
    <col min="7691" max="7691" width="9.375" style="3" customWidth="1"/>
    <col min="7692" max="7692" width="32" style="3" customWidth="1"/>
    <col min="7693" max="7693" width="9.625" style="3" customWidth="1"/>
    <col min="7694" max="7694" width="5.875" style="3" customWidth="1"/>
    <col min="7695" max="7695" width="7.5" style="3" customWidth="1"/>
    <col min="7696" max="7696" width="32.125" style="3" customWidth="1"/>
    <col min="7697" max="7699" width="6" style="3" customWidth="1"/>
    <col min="7700" max="7700" width="5.875" style="3" customWidth="1"/>
    <col min="7701" max="7701" width="7.5" style="3" customWidth="1"/>
    <col min="7702" max="7702" width="32.125" style="3" customWidth="1"/>
    <col min="7703" max="7703" width="10.625" style="3" customWidth="1"/>
    <col min="7704" max="7707" width="8.875" style="3"/>
    <col min="7708" max="7708" width="25" style="3" customWidth="1"/>
    <col min="7709" max="7937" width="8.875" style="3"/>
    <col min="7938" max="7938" width="9.5" style="3" customWidth="1"/>
    <col min="7939" max="7939" width="9.625" style="3" customWidth="1"/>
    <col min="7940" max="7940" width="5.875" style="3" customWidth="1"/>
    <col min="7941" max="7941" width="9" style="3" customWidth="1"/>
    <col min="7942" max="7942" width="32.125" style="3" customWidth="1"/>
    <col min="7943" max="7943" width="7.5" style="3" customWidth="1"/>
    <col min="7944" max="7944" width="6" style="3" customWidth="1"/>
    <col min="7945" max="7945" width="7.5" style="3" customWidth="1"/>
    <col min="7946" max="7946" width="5.875" style="3" customWidth="1"/>
    <col min="7947" max="7947" width="9.375" style="3" customWidth="1"/>
    <col min="7948" max="7948" width="32" style="3" customWidth="1"/>
    <col min="7949" max="7949" width="9.625" style="3" customWidth="1"/>
    <col min="7950" max="7950" width="5.875" style="3" customWidth="1"/>
    <col min="7951" max="7951" width="7.5" style="3" customWidth="1"/>
    <col min="7952" max="7952" width="32.125" style="3" customWidth="1"/>
    <col min="7953" max="7955" width="6" style="3" customWidth="1"/>
    <col min="7956" max="7956" width="5.875" style="3" customWidth="1"/>
    <col min="7957" max="7957" width="7.5" style="3" customWidth="1"/>
    <col min="7958" max="7958" width="32.125" style="3" customWidth="1"/>
    <col min="7959" max="7959" width="10.625" style="3" customWidth="1"/>
    <col min="7960" max="7963" width="8.875" style="3"/>
    <col min="7964" max="7964" width="25" style="3" customWidth="1"/>
    <col min="7965" max="8193" width="8.875" style="3"/>
    <col min="8194" max="8194" width="9.5" style="3" customWidth="1"/>
    <col min="8195" max="8195" width="9.625" style="3" customWidth="1"/>
    <col min="8196" max="8196" width="5.875" style="3" customWidth="1"/>
    <col min="8197" max="8197" width="9" style="3" customWidth="1"/>
    <col min="8198" max="8198" width="32.125" style="3" customWidth="1"/>
    <col min="8199" max="8199" width="7.5" style="3" customWidth="1"/>
    <col min="8200" max="8200" width="6" style="3" customWidth="1"/>
    <col min="8201" max="8201" width="7.5" style="3" customWidth="1"/>
    <col min="8202" max="8202" width="5.875" style="3" customWidth="1"/>
    <col min="8203" max="8203" width="9.375" style="3" customWidth="1"/>
    <col min="8204" max="8204" width="32" style="3" customWidth="1"/>
    <col min="8205" max="8205" width="9.625" style="3" customWidth="1"/>
    <col min="8206" max="8206" width="5.875" style="3" customWidth="1"/>
    <col min="8207" max="8207" width="7.5" style="3" customWidth="1"/>
    <col min="8208" max="8208" width="32.125" style="3" customWidth="1"/>
    <col min="8209" max="8211" width="6" style="3" customWidth="1"/>
    <col min="8212" max="8212" width="5.875" style="3" customWidth="1"/>
    <col min="8213" max="8213" width="7.5" style="3" customWidth="1"/>
    <col min="8214" max="8214" width="32.125" style="3" customWidth="1"/>
    <col min="8215" max="8215" width="10.625" style="3" customWidth="1"/>
    <col min="8216" max="8219" width="8.875" style="3"/>
    <col min="8220" max="8220" width="25" style="3" customWidth="1"/>
    <col min="8221" max="8449" width="8.875" style="3"/>
    <col min="8450" max="8450" width="9.5" style="3" customWidth="1"/>
    <col min="8451" max="8451" width="9.625" style="3" customWidth="1"/>
    <col min="8452" max="8452" width="5.875" style="3" customWidth="1"/>
    <col min="8453" max="8453" width="9" style="3" customWidth="1"/>
    <col min="8454" max="8454" width="32.125" style="3" customWidth="1"/>
    <col min="8455" max="8455" width="7.5" style="3" customWidth="1"/>
    <col min="8456" max="8456" width="6" style="3" customWidth="1"/>
    <col min="8457" max="8457" width="7.5" style="3" customWidth="1"/>
    <col min="8458" max="8458" width="5.875" style="3" customWidth="1"/>
    <col min="8459" max="8459" width="9.375" style="3" customWidth="1"/>
    <col min="8460" max="8460" width="32" style="3" customWidth="1"/>
    <col min="8461" max="8461" width="9.625" style="3" customWidth="1"/>
    <col min="8462" max="8462" width="5.875" style="3" customWidth="1"/>
    <col min="8463" max="8463" width="7.5" style="3" customWidth="1"/>
    <col min="8464" max="8464" width="32.125" style="3" customWidth="1"/>
    <col min="8465" max="8467" width="6" style="3" customWidth="1"/>
    <col min="8468" max="8468" width="5.875" style="3" customWidth="1"/>
    <col min="8469" max="8469" width="7.5" style="3" customWidth="1"/>
    <col min="8470" max="8470" width="32.125" style="3" customWidth="1"/>
    <col min="8471" max="8471" width="10.625" style="3" customWidth="1"/>
    <col min="8472" max="8475" width="8.875" style="3"/>
    <col min="8476" max="8476" width="25" style="3" customWidth="1"/>
    <col min="8477" max="8705" width="8.875" style="3"/>
    <col min="8706" max="8706" width="9.5" style="3" customWidth="1"/>
    <col min="8707" max="8707" width="9.625" style="3" customWidth="1"/>
    <col min="8708" max="8708" width="5.875" style="3" customWidth="1"/>
    <col min="8709" max="8709" width="9" style="3" customWidth="1"/>
    <col min="8710" max="8710" width="32.125" style="3" customWidth="1"/>
    <col min="8711" max="8711" width="7.5" style="3" customWidth="1"/>
    <col min="8712" max="8712" width="6" style="3" customWidth="1"/>
    <col min="8713" max="8713" width="7.5" style="3" customWidth="1"/>
    <col min="8714" max="8714" width="5.875" style="3" customWidth="1"/>
    <col min="8715" max="8715" width="9.375" style="3" customWidth="1"/>
    <col min="8716" max="8716" width="32" style="3" customWidth="1"/>
    <col min="8717" max="8717" width="9.625" style="3" customWidth="1"/>
    <col min="8718" max="8718" width="5.875" style="3" customWidth="1"/>
    <col min="8719" max="8719" width="7.5" style="3" customWidth="1"/>
    <col min="8720" max="8720" width="32.125" style="3" customWidth="1"/>
    <col min="8721" max="8723" width="6" style="3" customWidth="1"/>
    <col min="8724" max="8724" width="5.875" style="3" customWidth="1"/>
    <col min="8725" max="8725" width="7.5" style="3" customWidth="1"/>
    <col min="8726" max="8726" width="32.125" style="3" customWidth="1"/>
    <col min="8727" max="8727" width="10.625" style="3" customWidth="1"/>
    <col min="8728" max="8731" width="8.875" style="3"/>
    <col min="8732" max="8732" width="25" style="3" customWidth="1"/>
    <col min="8733" max="8961" width="8.875" style="3"/>
    <col min="8962" max="8962" width="9.5" style="3" customWidth="1"/>
    <col min="8963" max="8963" width="9.625" style="3" customWidth="1"/>
    <col min="8964" max="8964" width="5.875" style="3" customWidth="1"/>
    <col min="8965" max="8965" width="9" style="3" customWidth="1"/>
    <col min="8966" max="8966" width="32.125" style="3" customWidth="1"/>
    <col min="8967" max="8967" width="7.5" style="3" customWidth="1"/>
    <col min="8968" max="8968" width="6" style="3" customWidth="1"/>
    <col min="8969" max="8969" width="7.5" style="3" customWidth="1"/>
    <col min="8970" max="8970" width="5.875" style="3" customWidth="1"/>
    <col min="8971" max="8971" width="9.375" style="3" customWidth="1"/>
    <col min="8972" max="8972" width="32" style="3" customWidth="1"/>
    <col min="8973" max="8973" width="9.625" style="3" customWidth="1"/>
    <col min="8974" max="8974" width="5.875" style="3" customWidth="1"/>
    <col min="8975" max="8975" width="7.5" style="3" customWidth="1"/>
    <col min="8976" max="8976" width="32.125" style="3" customWidth="1"/>
    <col min="8977" max="8979" width="6" style="3" customWidth="1"/>
    <col min="8980" max="8980" width="5.875" style="3" customWidth="1"/>
    <col min="8981" max="8981" width="7.5" style="3" customWidth="1"/>
    <col min="8982" max="8982" width="32.125" style="3" customWidth="1"/>
    <col min="8983" max="8983" width="10.625" style="3" customWidth="1"/>
    <col min="8984" max="8987" width="8.875" style="3"/>
    <col min="8988" max="8988" width="25" style="3" customWidth="1"/>
    <col min="8989" max="9217" width="8.875" style="3"/>
    <col min="9218" max="9218" width="9.5" style="3" customWidth="1"/>
    <col min="9219" max="9219" width="9.625" style="3" customWidth="1"/>
    <col min="9220" max="9220" width="5.875" style="3" customWidth="1"/>
    <col min="9221" max="9221" width="9" style="3" customWidth="1"/>
    <col min="9222" max="9222" width="32.125" style="3" customWidth="1"/>
    <col min="9223" max="9223" width="7.5" style="3" customWidth="1"/>
    <col min="9224" max="9224" width="6" style="3" customWidth="1"/>
    <col min="9225" max="9225" width="7.5" style="3" customWidth="1"/>
    <col min="9226" max="9226" width="5.875" style="3" customWidth="1"/>
    <col min="9227" max="9227" width="9.375" style="3" customWidth="1"/>
    <col min="9228" max="9228" width="32" style="3" customWidth="1"/>
    <col min="9229" max="9229" width="9.625" style="3" customWidth="1"/>
    <col min="9230" max="9230" width="5.875" style="3" customWidth="1"/>
    <col min="9231" max="9231" width="7.5" style="3" customWidth="1"/>
    <col min="9232" max="9232" width="32.125" style="3" customWidth="1"/>
    <col min="9233" max="9235" width="6" style="3" customWidth="1"/>
    <col min="9236" max="9236" width="5.875" style="3" customWidth="1"/>
    <col min="9237" max="9237" width="7.5" style="3" customWidth="1"/>
    <col min="9238" max="9238" width="32.125" style="3" customWidth="1"/>
    <col min="9239" max="9239" width="10.625" style="3" customWidth="1"/>
    <col min="9240" max="9243" width="8.875" style="3"/>
    <col min="9244" max="9244" width="25" style="3" customWidth="1"/>
    <col min="9245" max="9473" width="8.875" style="3"/>
    <col min="9474" max="9474" width="9.5" style="3" customWidth="1"/>
    <col min="9475" max="9475" width="9.625" style="3" customWidth="1"/>
    <col min="9476" max="9476" width="5.875" style="3" customWidth="1"/>
    <col min="9477" max="9477" width="9" style="3" customWidth="1"/>
    <col min="9478" max="9478" width="32.125" style="3" customWidth="1"/>
    <col min="9479" max="9479" width="7.5" style="3" customWidth="1"/>
    <col min="9480" max="9480" width="6" style="3" customWidth="1"/>
    <col min="9481" max="9481" width="7.5" style="3" customWidth="1"/>
    <col min="9482" max="9482" width="5.875" style="3" customWidth="1"/>
    <col min="9483" max="9483" width="9.375" style="3" customWidth="1"/>
    <col min="9484" max="9484" width="32" style="3" customWidth="1"/>
    <col min="9485" max="9485" width="9.625" style="3" customWidth="1"/>
    <col min="9486" max="9486" width="5.875" style="3" customWidth="1"/>
    <col min="9487" max="9487" width="7.5" style="3" customWidth="1"/>
    <col min="9488" max="9488" width="32.125" style="3" customWidth="1"/>
    <col min="9489" max="9491" width="6" style="3" customWidth="1"/>
    <col min="9492" max="9492" width="5.875" style="3" customWidth="1"/>
    <col min="9493" max="9493" width="7.5" style="3" customWidth="1"/>
    <col min="9494" max="9494" width="32.125" style="3" customWidth="1"/>
    <col min="9495" max="9495" width="10.625" style="3" customWidth="1"/>
    <col min="9496" max="9499" width="8.875" style="3"/>
    <col min="9500" max="9500" width="25" style="3" customWidth="1"/>
    <col min="9501" max="9729" width="8.875" style="3"/>
    <col min="9730" max="9730" width="9.5" style="3" customWidth="1"/>
    <col min="9731" max="9731" width="9.625" style="3" customWidth="1"/>
    <col min="9732" max="9732" width="5.875" style="3" customWidth="1"/>
    <col min="9733" max="9733" width="9" style="3" customWidth="1"/>
    <col min="9734" max="9734" width="32.125" style="3" customWidth="1"/>
    <col min="9735" max="9735" width="7.5" style="3" customWidth="1"/>
    <col min="9736" max="9736" width="6" style="3" customWidth="1"/>
    <col min="9737" max="9737" width="7.5" style="3" customWidth="1"/>
    <col min="9738" max="9738" width="5.875" style="3" customWidth="1"/>
    <col min="9739" max="9739" width="9.375" style="3" customWidth="1"/>
    <col min="9740" max="9740" width="32" style="3" customWidth="1"/>
    <col min="9741" max="9741" width="9.625" style="3" customWidth="1"/>
    <col min="9742" max="9742" width="5.875" style="3" customWidth="1"/>
    <col min="9743" max="9743" width="7.5" style="3" customWidth="1"/>
    <col min="9744" max="9744" width="32.125" style="3" customWidth="1"/>
    <col min="9745" max="9747" width="6" style="3" customWidth="1"/>
    <col min="9748" max="9748" width="5.875" style="3" customWidth="1"/>
    <col min="9749" max="9749" width="7.5" style="3" customWidth="1"/>
    <col min="9750" max="9750" width="32.125" style="3" customWidth="1"/>
    <col min="9751" max="9751" width="10.625" style="3" customWidth="1"/>
    <col min="9752" max="9755" width="8.875" style="3"/>
    <col min="9756" max="9756" width="25" style="3" customWidth="1"/>
    <col min="9757" max="9985" width="8.875" style="3"/>
    <col min="9986" max="9986" width="9.5" style="3" customWidth="1"/>
    <col min="9987" max="9987" width="9.625" style="3" customWidth="1"/>
    <col min="9988" max="9988" width="5.875" style="3" customWidth="1"/>
    <col min="9989" max="9989" width="9" style="3" customWidth="1"/>
    <col min="9990" max="9990" width="32.125" style="3" customWidth="1"/>
    <col min="9991" max="9991" width="7.5" style="3" customWidth="1"/>
    <col min="9992" max="9992" width="6" style="3" customWidth="1"/>
    <col min="9993" max="9993" width="7.5" style="3" customWidth="1"/>
    <col min="9994" max="9994" width="5.875" style="3" customWidth="1"/>
    <col min="9995" max="9995" width="9.375" style="3" customWidth="1"/>
    <col min="9996" max="9996" width="32" style="3" customWidth="1"/>
    <col min="9997" max="9997" width="9.625" style="3" customWidth="1"/>
    <col min="9998" max="9998" width="5.875" style="3" customWidth="1"/>
    <col min="9999" max="9999" width="7.5" style="3" customWidth="1"/>
    <col min="10000" max="10000" width="32.125" style="3" customWidth="1"/>
    <col min="10001" max="10003" width="6" style="3" customWidth="1"/>
    <col min="10004" max="10004" width="5.875" style="3" customWidth="1"/>
    <col min="10005" max="10005" width="7.5" style="3" customWidth="1"/>
    <col min="10006" max="10006" width="32.125" style="3" customWidth="1"/>
    <col min="10007" max="10007" width="10.625" style="3" customWidth="1"/>
    <col min="10008" max="10011" width="8.875" style="3"/>
    <col min="10012" max="10012" width="25" style="3" customWidth="1"/>
    <col min="10013" max="10241" width="8.875" style="3"/>
    <col min="10242" max="10242" width="9.5" style="3" customWidth="1"/>
    <col min="10243" max="10243" width="9.625" style="3" customWidth="1"/>
    <col min="10244" max="10244" width="5.875" style="3" customWidth="1"/>
    <col min="10245" max="10245" width="9" style="3" customWidth="1"/>
    <col min="10246" max="10246" width="32.125" style="3" customWidth="1"/>
    <col min="10247" max="10247" width="7.5" style="3" customWidth="1"/>
    <col min="10248" max="10248" width="6" style="3" customWidth="1"/>
    <col min="10249" max="10249" width="7.5" style="3" customWidth="1"/>
    <col min="10250" max="10250" width="5.875" style="3" customWidth="1"/>
    <col min="10251" max="10251" width="9.375" style="3" customWidth="1"/>
    <col min="10252" max="10252" width="32" style="3" customWidth="1"/>
    <col min="10253" max="10253" width="9.625" style="3" customWidth="1"/>
    <col min="10254" max="10254" width="5.875" style="3" customWidth="1"/>
    <col min="10255" max="10255" width="7.5" style="3" customWidth="1"/>
    <col min="10256" max="10256" width="32.125" style="3" customWidth="1"/>
    <col min="10257" max="10259" width="6" style="3" customWidth="1"/>
    <col min="10260" max="10260" width="5.875" style="3" customWidth="1"/>
    <col min="10261" max="10261" width="7.5" style="3" customWidth="1"/>
    <col min="10262" max="10262" width="32.125" style="3" customWidth="1"/>
    <col min="10263" max="10263" width="10.625" style="3" customWidth="1"/>
    <col min="10264" max="10267" width="8.875" style="3"/>
    <col min="10268" max="10268" width="25" style="3" customWidth="1"/>
    <col min="10269" max="10497" width="8.875" style="3"/>
    <col min="10498" max="10498" width="9.5" style="3" customWidth="1"/>
    <col min="10499" max="10499" width="9.625" style="3" customWidth="1"/>
    <col min="10500" max="10500" width="5.875" style="3" customWidth="1"/>
    <col min="10501" max="10501" width="9" style="3" customWidth="1"/>
    <col min="10502" max="10502" width="32.125" style="3" customWidth="1"/>
    <col min="10503" max="10503" width="7.5" style="3" customWidth="1"/>
    <col min="10504" max="10504" width="6" style="3" customWidth="1"/>
    <col min="10505" max="10505" width="7.5" style="3" customWidth="1"/>
    <col min="10506" max="10506" width="5.875" style="3" customWidth="1"/>
    <col min="10507" max="10507" width="9.375" style="3" customWidth="1"/>
    <col min="10508" max="10508" width="32" style="3" customWidth="1"/>
    <col min="10509" max="10509" width="9.625" style="3" customWidth="1"/>
    <col min="10510" max="10510" width="5.875" style="3" customWidth="1"/>
    <col min="10511" max="10511" width="7.5" style="3" customWidth="1"/>
    <col min="10512" max="10512" width="32.125" style="3" customWidth="1"/>
    <col min="10513" max="10515" width="6" style="3" customWidth="1"/>
    <col min="10516" max="10516" width="5.875" style="3" customWidth="1"/>
    <col min="10517" max="10517" width="7.5" style="3" customWidth="1"/>
    <col min="10518" max="10518" width="32.125" style="3" customWidth="1"/>
    <col min="10519" max="10519" width="10.625" style="3" customWidth="1"/>
    <col min="10520" max="10523" width="8.875" style="3"/>
    <col min="10524" max="10524" width="25" style="3" customWidth="1"/>
    <col min="10525" max="10753" width="8.875" style="3"/>
    <col min="10754" max="10754" width="9.5" style="3" customWidth="1"/>
    <col min="10755" max="10755" width="9.625" style="3" customWidth="1"/>
    <col min="10756" max="10756" width="5.875" style="3" customWidth="1"/>
    <col min="10757" max="10757" width="9" style="3" customWidth="1"/>
    <col min="10758" max="10758" width="32.125" style="3" customWidth="1"/>
    <col min="10759" max="10759" width="7.5" style="3" customWidth="1"/>
    <col min="10760" max="10760" width="6" style="3" customWidth="1"/>
    <col min="10761" max="10761" width="7.5" style="3" customWidth="1"/>
    <col min="10762" max="10762" width="5.875" style="3" customWidth="1"/>
    <col min="10763" max="10763" width="9.375" style="3" customWidth="1"/>
    <col min="10764" max="10764" width="32" style="3" customWidth="1"/>
    <col min="10765" max="10765" width="9.625" style="3" customWidth="1"/>
    <col min="10766" max="10766" width="5.875" style="3" customWidth="1"/>
    <col min="10767" max="10767" width="7.5" style="3" customWidth="1"/>
    <col min="10768" max="10768" width="32.125" style="3" customWidth="1"/>
    <col min="10769" max="10771" width="6" style="3" customWidth="1"/>
    <col min="10772" max="10772" width="5.875" style="3" customWidth="1"/>
    <col min="10773" max="10773" width="7.5" style="3" customWidth="1"/>
    <col min="10774" max="10774" width="32.125" style="3" customWidth="1"/>
    <col min="10775" max="10775" width="10.625" style="3" customWidth="1"/>
    <col min="10776" max="10779" width="8.875" style="3"/>
    <col min="10780" max="10780" width="25" style="3" customWidth="1"/>
    <col min="10781" max="11009" width="8.875" style="3"/>
    <col min="11010" max="11010" width="9.5" style="3" customWidth="1"/>
    <col min="11011" max="11011" width="9.625" style="3" customWidth="1"/>
    <col min="11012" max="11012" width="5.875" style="3" customWidth="1"/>
    <col min="11013" max="11013" width="9" style="3" customWidth="1"/>
    <col min="11014" max="11014" width="32.125" style="3" customWidth="1"/>
    <col min="11015" max="11015" width="7.5" style="3" customWidth="1"/>
    <col min="11016" max="11016" width="6" style="3" customWidth="1"/>
    <col min="11017" max="11017" width="7.5" style="3" customWidth="1"/>
    <col min="11018" max="11018" width="5.875" style="3" customWidth="1"/>
    <col min="11019" max="11019" width="9.375" style="3" customWidth="1"/>
    <col min="11020" max="11020" width="32" style="3" customWidth="1"/>
    <col min="11021" max="11021" width="9.625" style="3" customWidth="1"/>
    <col min="11022" max="11022" width="5.875" style="3" customWidth="1"/>
    <col min="11023" max="11023" width="7.5" style="3" customWidth="1"/>
    <col min="11024" max="11024" width="32.125" style="3" customWidth="1"/>
    <col min="11025" max="11027" width="6" style="3" customWidth="1"/>
    <col min="11028" max="11028" width="5.875" style="3" customWidth="1"/>
    <col min="11029" max="11029" width="7.5" style="3" customWidth="1"/>
    <col min="11030" max="11030" width="32.125" style="3" customWidth="1"/>
    <col min="11031" max="11031" width="10.625" style="3" customWidth="1"/>
    <col min="11032" max="11035" width="8.875" style="3"/>
    <col min="11036" max="11036" width="25" style="3" customWidth="1"/>
    <col min="11037" max="11265" width="8.875" style="3"/>
    <col min="11266" max="11266" width="9.5" style="3" customWidth="1"/>
    <col min="11267" max="11267" width="9.625" style="3" customWidth="1"/>
    <col min="11268" max="11268" width="5.875" style="3" customWidth="1"/>
    <col min="11269" max="11269" width="9" style="3" customWidth="1"/>
    <col min="11270" max="11270" width="32.125" style="3" customWidth="1"/>
    <col min="11271" max="11271" width="7.5" style="3" customWidth="1"/>
    <col min="11272" max="11272" width="6" style="3" customWidth="1"/>
    <col min="11273" max="11273" width="7.5" style="3" customWidth="1"/>
    <col min="11274" max="11274" width="5.875" style="3" customWidth="1"/>
    <col min="11275" max="11275" width="9.375" style="3" customWidth="1"/>
    <col min="11276" max="11276" width="32" style="3" customWidth="1"/>
    <col min="11277" max="11277" width="9.625" style="3" customWidth="1"/>
    <col min="11278" max="11278" width="5.875" style="3" customWidth="1"/>
    <col min="11279" max="11279" width="7.5" style="3" customWidth="1"/>
    <col min="11280" max="11280" width="32.125" style="3" customWidth="1"/>
    <col min="11281" max="11283" width="6" style="3" customWidth="1"/>
    <col min="11284" max="11284" width="5.875" style="3" customWidth="1"/>
    <col min="11285" max="11285" width="7.5" style="3" customWidth="1"/>
    <col min="11286" max="11286" width="32.125" style="3" customWidth="1"/>
    <col min="11287" max="11287" width="10.625" style="3" customWidth="1"/>
    <col min="11288" max="11291" width="8.875" style="3"/>
    <col min="11292" max="11292" width="25" style="3" customWidth="1"/>
    <col min="11293" max="11521" width="8.875" style="3"/>
    <col min="11522" max="11522" width="9.5" style="3" customWidth="1"/>
    <col min="11523" max="11523" width="9.625" style="3" customWidth="1"/>
    <col min="11524" max="11524" width="5.875" style="3" customWidth="1"/>
    <col min="11525" max="11525" width="9" style="3" customWidth="1"/>
    <col min="11526" max="11526" width="32.125" style="3" customWidth="1"/>
    <col min="11527" max="11527" width="7.5" style="3" customWidth="1"/>
    <col min="11528" max="11528" width="6" style="3" customWidth="1"/>
    <col min="11529" max="11529" width="7.5" style="3" customWidth="1"/>
    <col min="11530" max="11530" width="5.875" style="3" customWidth="1"/>
    <col min="11531" max="11531" width="9.375" style="3" customWidth="1"/>
    <col min="11532" max="11532" width="32" style="3" customWidth="1"/>
    <col min="11533" max="11533" width="9.625" style="3" customWidth="1"/>
    <col min="11534" max="11534" width="5.875" style="3" customWidth="1"/>
    <col min="11535" max="11535" width="7.5" style="3" customWidth="1"/>
    <col min="11536" max="11536" width="32.125" style="3" customWidth="1"/>
    <col min="11537" max="11539" width="6" style="3" customWidth="1"/>
    <col min="11540" max="11540" width="5.875" style="3" customWidth="1"/>
    <col min="11541" max="11541" width="7.5" style="3" customWidth="1"/>
    <col min="11542" max="11542" width="32.125" style="3" customWidth="1"/>
    <col min="11543" max="11543" width="10.625" style="3" customWidth="1"/>
    <col min="11544" max="11547" width="8.875" style="3"/>
    <col min="11548" max="11548" width="25" style="3" customWidth="1"/>
    <col min="11549" max="11777" width="8.875" style="3"/>
    <col min="11778" max="11778" width="9.5" style="3" customWidth="1"/>
    <col min="11779" max="11779" width="9.625" style="3" customWidth="1"/>
    <col min="11780" max="11780" width="5.875" style="3" customWidth="1"/>
    <col min="11781" max="11781" width="9" style="3" customWidth="1"/>
    <col min="11782" max="11782" width="32.125" style="3" customWidth="1"/>
    <col min="11783" max="11783" width="7.5" style="3" customWidth="1"/>
    <col min="11784" max="11784" width="6" style="3" customWidth="1"/>
    <col min="11785" max="11785" width="7.5" style="3" customWidth="1"/>
    <col min="11786" max="11786" width="5.875" style="3" customWidth="1"/>
    <col min="11787" max="11787" width="9.375" style="3" customWidth="1"/>
    <col min="11788" max="11788" width="32" style="3" customWidth="1"/>
    <col min="11789" max="11789" width="9.625" style="3" customWidth="1"/>
    <col min="11790" max="11790" width="5.875" style="3" customWidth="1"/>
    <col min="11791" max="11791" width="7.5" style="3" customWidth="1"/>
    <col min="11792" max="11792" width="32.125" style="3" customWidth="1"/>
    <col min="11793" max="11795" width="6" style="3" customWidth="1"/>
    <col min="11796" max="11796" width="5.875" style="3" customWidth="1"/>
    <col min="11797" max="11797" width="7.5" style="3" customWidth="1"/>
    <col min="11798" max="11798" width="32.125" style="3" customWidth="1"/>
    <col min="11799" max="11799" width="10.625" style="3" customWidth="1"/>
    <col min="11800" max="11803" width="8.875" style="3"/>
    <col min="11804" max="11804" width="25" style="3" customWidth="1"/>
    <col min="11805" max="12033" width="8.875" style="3"/>
    <col min="12034" max="12034" width="9.5" style="3" customWidth="1"/>
    <col min="12035" max="12035" width="9.625" style="3" customWidth="1"/>
    <col min="12036" max="12036" width="5.875" style="3" customWidth="1"/>
    <col min="12037" max="12037" width="9" style="3" customWidth="1"/>
    <col min="12038" max="12038" width="32.125" style="3" customWidth="1"/>
    <col min="12039" max="12039" width="7.5" style="3" customWidth="1"/>
    <col min="12040" max="12040" width="6" style="3" customWidth="1"/>
    <col min="12041" max="12041" width="7.5" style="3" customWidth="1"/>
    <col min="12042" max="12042" width="5.875" style="3" customWidth="1"/>
    <col min="12043" max="12043" width="9.375" style="3" customWidth="1"/>
    <col min="12044" max="12044" width="32" style="3" customWidth="1"/>
    <col min="12045" max="12045" width="9.625" style="3" customWidth="1"/>
    <col min="12046" max="12046" width="5.875" style="3" customWidth="1"/>
    <col min="12047" max="12047" width="7.5" style="3" customWidth="1"/>
    <col min="12048" max="12048" width="32.125" style="3" customWidth="1"/>
    <col min="12049" max="12051" width="6" style="3" customWidth="1"/>
    <col min="12052" max="12052" width="5.875" style="3" customWidth="1"/>
    <col min="12053" max="12053" width="7.5" style="3" customWidth="1"/>
    <col min="12054" max="12054" width="32.125" style="3" customWidth="1"/>
    <col min="12055" max="12055" width="10.625" style="3" customWidth="1"/>
    <col min="12056" max="12059" width="8.875" style="3"/>
    <col min="12060" max="12060" width="25" style="3" customWidth="1"/>
    <col min="12061" max="12289" width="8.875" style="3"/>
    <col min="12290" max="12290" width="9.5" style="3" customWidth="1"/>
    <col min="12291" max="12291" width="9.625" style="3" customWidth="1"/>
    <col min="12292" max="12292" width="5.875" style="3" customWidth="1"/>
    <col min="12293" max="12293" width="9" style="3" customWidth="1"/>
    <col min="12294" max="12294" width="32.125" style="3" customWidth="1"/>
    <col min="12295" max="12295" width="7.5" style="3" customWidth="1"/>
    <col min="12296" max="12296" width="6" style="3" customWidth="1"/>
    <col min="12297" max="12297" width="7.5" style="3" customWidth="1"/>
    <col min="12298" max="12298" width="5.875" style="3" customWidth="1"/>
    <col min="12299" max="12299" width="9.375" style="3" customWidth="1"/>
    <col min="12300" max="12300" width="32" style="3" customWidth="1"/>
    <col min="12301" max="12301" width="9.625" style="3" customWidth="1"/>
    <col min="12302" max="12302" width="5.875" style="3" customWidth="1"/>
    <col min="12303" max="12303" width="7.5" style="3" customWidth="1"/>
    <col min="12304" max="12304" width="32.125" style="3" customWidth="1"/>
    <col min="12305" max="12307" width="6" style="3" customWidth="1"/>
    <col min="12308" max="12308" width="5.875" style="3" customWidth="1"/>
    <col min="12309" max="12309" width="7.5" style="3" customWidth="1"/>
    <col min="12310" max="12310" width="32.125" style="3" customWidth="1"/>
    <col min="12311" max="12311" width="10.625" style="3" customWidth="1"/>
    <col min="12312" max="12315" width="8.875" style="3"/>
    <col min="12316" max="12316" width="25" style="3" customWidth="1"/>
    <col min="12317" max="12545" width="8.875" style="3"/>
    <col min="12546" max="12546" width="9.5" style="3" customWidth="1"/>
    <col min="12547" max="12547" width="9.625" style="3" customWidth="1"/>
    <col min="12548" max="12548" width="5.875" style="3" customWidth="1"/>
    <col min="12549" max="12549" width="9" style="3" customWidth="1"/>
    <col min="12550" max="12550" width="32.125" style="3" customWidth="1"/>
    <col min="12551" max="12551" width="7.5" style="3" customWidth="1"/>
    <col min="12552" max="12552" width="6" style="3" customWidth="1"/>
    <col min="12553" max="12553" width="7.5" style="3" customWidth="1"/>
    <col min="12554" max="12554" width="5.875" style="3" customWidth="1"/>
    <col min="12555" max="12555" width="9.375" style="3" customWidth="1"/>
    <col min="12556" max="12556" width="32" style="3" customWidth="1"/>
    <col min="12557" max="12557" width="9.625" style="3" customWidth="1"/>
    <col min="12558" max="12558" width="5.875" style="3" customWidth="1"/>
    <col min="12559" max="12559" width="7.5" style="3" customWidth="1"/>
    <col min="12560" max="12560" width="32.125" style="3" customWidth="1"/>
    <col min="12561" max="12563" width="6" style="3" customWidth="1"/>
    <col min="12564" max="12564" width="5.875" style="3" customWidth="1"/>
    <col min="12565" max="12565" width="7.5" style="3" customWidth="1"/>
    <col min="12566" max="12566" width="32.125" style="3" customWidth="1"/>
    <col min="12567" max="12567" width="10.625" style="3" customWidth="1"/>
    <col min="12568" max="12571" width="8.875" style="3"/>
    <col min="12572" max="12572" width="25" style="3" customWidth="1"/>
    <col min="12573" max="12801" width="8.875" style="3"/>
    <col min="12802" max="12802" width="9.5" style="3" customWidth="1"/>
    <col min="12803" max="12803" width="9.625" style="3" customWidth="1"/>
    <col min="12804" max="12804" width="5.875" style="3" customWidth="1"/>
    <col min="12805" max="12805" width="9" style="3" customWidth="1"/>
    <col min="12806" max="12806" width="32.125" style="3" customWidth="1"/>
    <col min="12807" max="12807" width="7.5" style="3" customWidth="1"/>
    <col min="12808" max="12808" width="6" style="3" customWidth="1"/>
    <col min="12809" max="12809" width="7.5" style="3" customWidth="1"/>
    <col min="12810" max="12810" width="5.875" style="3" customWidth="1"/>
    <col min="12811" max="12811" width="9.375" style="3" customWidth="1"/>
    <col min="12812" max="12812" width="32" style="3" customWidth="1"/>
    <col min="12813" max="12813" width="9.625" style="3" customWidth="1"/>
    <col min="12814" max="12814" width="5.875" style="3" customWidth="1"/>
    <col min="12815" max="12815" width="7.5" style="3" customWidth="1"/>
    <col min="12816" max="12816" width="32.125" style="3" customWidth="1"/>
    <col min="12817" max="12819" width="6" style="3" customWidth="1"/>
    <col min="12820" max="12820" width="5.875" style="3" customWidth="1"/>
    <col min="12821" max="12821" width="7.5" style="3" customWidth="1"/>
    <col min="12822" max="12822" width="32.125" style="3" customWidth="1"/>
    <col min="12823" max="12823" width="10.625" style="3" customWidth="1"/>
    <col min="12824" max="12827" width="8.875" style="3"/>
    <col min="12828" max="12828" width="25" style="3" customWidth="1"/>
    <col min="12829" max="13057" width="8.875" style="3"/>
    <col min="13058" max="13058" width="9.5" style="3" customWidth="1"/>
    <col min="13059" max="13059" width="9.625" style="3" customWidth="1"/>
    <col min="13060" max="13060" width="5.875" style="3" customWidth="1"/>
    <col min="13061" max="13061" width="9" style="3" customWidth="1"/>
    <col min="13062" max="13062" width="32.125" style="3" customWidth="1"/>
    <col min="13063" max="13063" width="7.5" style="3" customWidth="1"/>
    <col min="13064" max="13064" width="6" style="3" customWidth="1"/>
    <col min="13065" max="13065" width="7.5" style="3" customWidth="1"/>
    <col min="13066" max="13066" width="5.875" style="3" customWidth="1"/>
    <col min="13067" max="13067" width="9.375" style="3" customWidth="1"/>
    <col min="13068" max="13068" width="32" style="3" customWidth="1"/>
    <col min="13069" max="13069" width="9.625" style="3" customWidth="1"/>
    <col min="13070" max="13070" width="5.875" style="3" customWidth="1"/>
    <col min="13071" max="13071" width="7.5" style="3" customWidth="1"/>
    <col min="13072" max="13072" width="32.125" style="3" customWidth="1"/>
    <col min="13073" max="13075" width="6" style="3" customWidth="1"/>
    <col min="13076" max="13076" width="5.875" style="3" customWidth="1"/>
    <col min="13077" max="13077" width="7.5" style="3" customWidth="1"/>
    <col min="13078" max="13078" width="32.125" style="3" customWidth="1"/>
    <col min="13079" max="13079" width="10.625" style="3" customWidth="1"/>
    <col min="13080" max="13083" width="8.875" style="3"/>
    <col min="13084" max="13084" width="25" style="3" customWidth="1"/>
    <col min="13085" max="13313" width="8.875" style="3"/>
    <col min="13314" max="13314" width="9.5" style="3" customWidth="1"/>
    <col min="13315" max="13315" width="9.625" style="3" customWidth="1"/>
    <col min="13316" max="13316" width="5.875" style="3" customWidth="1"/>
    <col min="13317" max="13317" width="9" style="3" customWidth="1"/>
    <col min="13318" max="13318" width="32.125" style="3" customWidth="1"/>
    <col min="13319" max="13319" width="7.5" style="3" customWidth="1"/>
    <col min="13320" max="13320" width="6" style="3" customWidth="1"/>
    <col min="13321" max="13321" width="7.5" style="3" customWidth="1"/>
    <col min="13322" max="13322" width="5.875" style="3" customWidth="1"/>
    <col min="13323" max="13323" width="9.375" style="3" customWidth="1"/>
    <col min="13324" max="13324" width="32" style="3" customWidth="1"/>
    <col min="13325" max="13325" width="9.625" style="3" customWidth="1"/>
    <col min="13326" max="13326" width="5.875" style="3" customWidth="1"/>
    <col min="13327" max="13327" width="7.5" style="3" customWidth="1"/>
    <col min="13328" max="13328" width="32.125" style="3" customWidth="1"/>
    <col min="13329" max="13331" width="6" style="3" customWidth="1"/>
    <col min="13332" max="13332" width="5.875" style="3" customWidth="1"/>
    <col min="13333" max="13333" width="7.5" style="3" customWidth="1"/>
    <col min="13334" max="13334" width="32.125" style="3" customWidth="1"/>
    <col min="13335" max="13335" width="10.625" style="3" customWidth="1"/>
    <col min="13336" max="13339" width="8.875" style="3"/>
    <col min="13340" max="13340" width="25" style="3" customWidth="1"/>
    <col min="13341" max="13569" width="8.875" style="3"/>
    <col min="13570" max="13570" width="9.5" style="3" customWidth="1"/>
    <col min="13571" max="13571" width="9.625" style="3" customWidth="1"/>
    <col min="13572" max="13572" width="5.875" style="3" customWidth="1"/>
    <col min="13573" max="13573" width="9" style="3" customWidth="1"/>
    <col min="13574" max="13574" width="32.125" style="3" customWidth="1"/>
    <col min="13575" max="13575" width="7.5" style="3" customWidth="1"/>
    <col min="13576" max="13576" width="6" style="3" customWidth="1"/>
    <col min="13577" max="13577" width="7.5" style="3" customWidth="1"/>
    <col min="13578" max="13578" width="5.875" style="3" customWidth="1"/>
    <col min="13579" max="13579" width="9.375" style="3" customWidth="1"/>
    <col min="13580" max="13580" width="32" style="3" customWidth="1"/>
    <col min="13581" max="13581" width="9.625" style="3" customWidth="1"/>
    <col min="13582" max="13582" width="5.875" style="3" customWidth="1"/>
    <col min="13583" max="13583" width="7.5" style="3" customWidth="1"/>
    <col min="13584" max="13584" width="32.125" style="3" customWidth="1"/>
    <col min="13585" max="13587" width="6" style="3" customWidth="1"/>
    <col min="13588" max="13588" width="5.875" style="3" customWidth="1"/>
    <col min="13589" max="13589" width="7.5" style="3" customWidth="1"/>
    <col min="13590" max="13590" width="32.125" style="3" customWidth="1"/>
    <col min="13591" max="13591" width="10.625" style="3" customWidth="1"/>
    <col min="13592" max="13595" width="8.875" style="3"/>
    <col min="13596" max="13596" width="25" style="3" customWidth="1"/>
    <col min="13597" max="13825" width="8.875" style="3"/>
    <col min="13826" max="13826" width="9.5" style="3" customWidth="1"/>
    <col min="13827" max="13827" width="9.625" style="3" customWidth="1"/>
    <col min="13828" max="13828" width="5.875" style="3" customWidth="1"/>
    <col min="13829" max="13829" width="9" style="3" customWidth="1"/>
    <col min="13830" max="13830" width="32.125" style="3" customWidth="1"/>
    <col min="13831" max="13831" width="7.5" style="3" customWidth="1"/>
    <col min="13832" max="13832" width="6" style="3" customWidth="1"/>
    <col min="13833" max="13833" width="7.5" style="3" customWidth="1"/>
    <col min="13834" max="13834" width="5.875" style="3" customWidth="1"/>
    <col min="13835" max="13835" width="9.375" style="3" customWidth="1"/>
    <col min="13836" max="13836" width="32" style="3" customWidth="1"/>
    <col min="13837" max="13837" width="9.625" style="3" customWidth="1"/>
    <col min="13838" max="13838" width="5.875" style="3" customWidth="1"/>
    <col min="13839" max="13839" width="7.5" style="3" customWidth="1"/>
    <col min="13840" max="13840" width="32.125" style="3" customWidth="1"/>
    <col min="13841" max="13843" width="6" style="3" customWidth="1"/>
    <col min="13844" max="13844" width="5.875" style="3" customWidth="1"/>
    <col min="13845" max="13845" width="7.5" style="3" customWidth="1"/>
    <col min="13846" max="13846" width="32.125" style="3" customWidth="1"/>
    <col min="13847" max="13847" width="10.625" style="3" customWidth="1"/>
    <col min="13848" max="13851" width="8.875" style="3"/>
    <col min="13852" max="13852" width="25" style="3" customWidth="1"/>
    <col min="13853" max="14081" width="8.875" style="3"/>
    <col min="14082" max="14082" width="9.5" style="3" customWidth="1"/>
    <col min="14083" max="14083" width="9.625" style="3" customWidth="1"/>
    <col min="14084" max="14084" width="5.875" style="3" customWidth="1"/>
    <col min="14085" max="14085" width="9" style="3" customWidth="1"/>
    <col min="14086" max="14086" width="32.125" style="3" customWidth="1"/>
    <col min="14087" max="14087" width="7.5" style="3" customWidth="1"/>
    <col min="14088" max="14088" width="6" style="3" customWidth="1"/>
    <col min="14089" max="14089" width="7.5" style="3" customWidth="1"/>
    <col min="14090" max="14090" width="5.875" style="3" customWidth="1"/>
    <col min="14091" max="14091" width="9.375" style="3" customWidth="1"/>
    <col min="14092" max="14092" width="32" style="3" customWidth="1"/>
    <col min="14093" max="14093" width="9.625" style="3" customWidth="1"/>
    <col min="14094" max="14094" width="5.875" style="3" customWidth="1"/>
    <col min="14095" max="14095" width="7.5" style="3" customWidth="1"/>
    <col min="14096" max="14096" width="32.125" style="3" customWidth="1"/>
    <col min="14097" max="14099" width="6" style="3" customWidth="1"/>
    <col min="14100" max="14100" width="5.875" style="3" customWidth="1"/>
    <col min="14101" max="14101" width="7.5" style="3" customWidth="1"/>
    <col min="14102" max="14102" width="32.125" style="3" customWidth="1"/>
    <col min="14103" max="14103" width="10.625" style="3" customWidth="1"/>
    <col min="14104" max="14107" width="8.875" style="3"/>
    <col min="14108" max="14108" width="25" style="3" customWidth="1"/>
    <col min="14109" max="14337" width="8.875" style="3"/>
    <col min="14338" max="14338" width="9.5" style="3" customWidth="1"/>
    <col min="14339" max="14339" width="9.625" style="3" customWidth="1"/>
    <col min="14340" max="14340" width="5.875" style="3" customWidth="1"/>
    <col min="14341" max="14341" width="9" style="3" customWidth="1"/>
    <col min="14342" max="14342" width="32.125" style="3" customWidth="1"/>
    <col min="14343" max="14343" width="7.5" style="3" customWidth="1"/>
    <col min="14344" max="14344" width="6" style="3" customWidth="1"/>
    <col min="14345" max="14345" width="7.5" style="3" customWidth="1"/>
    <col min="14346" max="14346" width="5.875" style="3" customWidth="1"/>
    <col min="14347" max="14347" width="9.375" style="3" customWidth="1"/>
    <col min="14348" max="14348" width="32" style="3" customWidth="1"/>
    <col min="14349" max="14349" width="9.625" style="3" customWidth="1"/>
    <col min="14350" max="14350" width="5.875" style="3" customWidth="1"/>
    <col min="14351" max="14351" width="7.5" style="3" customWidth="1"/>
    <col min="14352" max="14352" width="32.125" style="3" customWidth="1"/>
    <col min="14353" max="14355" width="6" style="3" customWidth="1"/>
    <col min="14356" max="14356" width="5.875" style="3" customWidth="1"/>
    <col min="14357" max="14357" width="7.5" style="3" customWidth="1"/>
    <col min="14358" max="14358" width="32.125" style="3" customWidth="1"/>
    <col min="14359" max="14359" width="10.625" style="3" customWidth="1"/>
    <col min="14360" max="14363" width="8.875" style="3"/>
    <col min="14364" max="14364" width="25" style="3" customWidth="1"/>
    <col min="14365" max="14593" width="8.875" style="3"/>
    <col min="14594" max="14594" width="9.5" style="3" customWidth="1"/>
    <col min="14595" max="14595" width="9.625" style="3" customWidth="1"/>
    <col min="14596" max="14596" width="5.875" style="3" customWidth="1"/>
    <col min="14597" max="14597" width="9" style="3" customWidth="1"/>
    <col min="14598" max="14598" width="32.125" style="3" customWidth="1"/>
    <col min="14599" max="14599" width="7.5" style="3" customWidth="1"/>
    <col min="14600" max="14600" width="6" style="3" customWidth="1"/>
    <col min="14601" max="14601" width="7.5" style="3" customWidth="1"/>
    <col min="14602" max="14602" width="5.875" style="3" customWidth="1"/>
    <col min="14603" max="14603" width="9.375" style="3" customWidth="1"/>
    <col min="14604" max="14604" width="32" style="3" customWidth="1"/>
    <col min="14605" max="14605" width="9.625" style="3" customWidth="1"/>
    <col min="14606" max="14606" width="5.875" style="3" customWidth="1"/>
    <col min="14607" max="14607" width="7.5" style="3" customWidth="1"/>
    <col min="14608" max="14608" width="32.125" style="3" customWidth="1"/>
    <col min="14609" max="14611" width="6" style="3" customWidth="1"/>
    <col min="14612" max="14612" width="5.875" style="3" customWidth="1"/>
    <col min="14613" max="14613" width="7.5" style="3" customWidth="1"/>
    <col min="14614" max="14614" width="32.125" style="3" customWidth="1"/>
    <col min="14615" max="14615" width="10.625" style="3" customWidth="1"/>
    <col min="14616" max="14619" width="8.875" style="3"/>
    <col min="14620" max="14620" width="25" style="3" customWidth="1"/>
    <col min="14621" max="14849" width="8.875" style="3"/>
    <col min="14850" max="14850" width="9.5" style="3" customWidth="1"/>
    <col min="14851" max="14851" width="9.625" style="3" customWidth="1"/>
    <col min="14852" max="14852" width="5.875" style="3" customWidth="1"/>
    <col min="14853" max="14853" width="9" style="3" customWidth="1"/>
    <col min="14854" max="14854" width="32.125" style="3" customWidth="1"/>
    <col min="14855" max="14855" width="7.5" style="3" customWidth="1"/>
    <col min="14856" max="14856" width="6" style="3" customWidth="1"/>
    <col min="14857" max="14857" width="7.5" style="3" customWidth="1"/>
    <col min="14858" max="14858" width="5.875" style="3" customWidth="1"/>
    <col min="14859" max="14859" width="9.375" style="3" customWidth="1"/>
    <col min="14860" max="14860" width="32" style="3" customWidth="1"/>
    <col min="14861" max="14861" width="9.625" style="3" customWidth="1"/>
    <col min="14862" max="14862" width="5.875" style="3" customWidth="1"/>
    <col min="14863" max="14863" width="7.5" style="3" customWidth="1"/>
    <col min="14864" max="14864" width="32.125" style="3" customWidth="1"/>
    <col min="14865" max="14867" width="6" style="3" customWidth="1"/>
    <col min="14868" max="14868" width="5.875" style="3" customWidth="1"/>
    <col min="14869" max="14869" width="7.5" style="3" customWidth="1"/>
    <col min="14870" max="14870" width="32.125" style="3" customWidth="1"/>
    <col min="14871" max="14871" width="10.625" style="3" customWidth="1"/>
    <col min="14872" max="14875" width="8.875" style="3"/>
    <col min="14876" max="14876" width="25" style="3" customWidth="1"/>
    <col min="14877" max="15105" width="8.875" style="3"/>
    <col min="15106" max="15106" width="9.5" style="3" customWidth="1"/>
    <col min="15107" max="15107" width="9.625" style="3" customWidth="1"/>
    <col min="15108" max="15108" width="5.875" style="3" customWidth="1"/>
    <col min="15109" max="15109" width="9" style="3" customWidth="1"/>
    <col min="15110" max="15110" width="32.125" style="3" customWidth="1"/>
    <col min="15111" max="15111" width="7.5" style="3" customWidth="1"/>
    <col min="15112" max="15112" width="6" style="3" customWidth="1"/>
    <col min="15113" max="15113" width="7.5" style="3" customWidth="1"/>
    <col min="15114" max="15114" width="5.875" style="3" customWidth="1"/>
    <col min="15115" max="15115" width="9.375" style="3" customWidth="1"/>
    <col min="15116" max="15116" width="32" style="3" customWidth="1"/>
    <col min="15117" max="15117" width="9.625" style="3" customWidth="1"/>
    <col min="15118" max="15118" width="5.875" style="3" customWidth="1"/>
    <col min="15119" max="15119" width="7.5" style="3" customWidth="1"/>
    <col min="15120" max="15120" width="32.125" style="3" customWidth="1"/>
    <col min="15121" max="15123" width="6" style="3" customWidth="1"/>
    <col min="15124" max="15124" width="5.875" style="3" customWidth="1"/>
    <col min="15125" max="15125" width="7.5" style="3" customWidth="1"/>
    <col min="15126" max="15126" width="32.125" style="3" customWidth="1"/>
    <col min="15127" max="15127" width="10.625" style="3" customWidth="1"/>
    <col min="15128" max="15131" width="8.875" style="3"/>
    <col min="15132" max="15132" width="25" style="3" customWidth="1"/>
    <col min="15133" max="15361" width="8.875" style="3"/>
    <col min="15362" max="15362" width="9.5" style="3" customWidth="1"/>
    <col min="15363" max="15363" width="9.625" style="3" customWidth="1"/>
    <col min="15364" max="15364" width="5.875" style="3" customWidth="1"/>
    <col min="15365" max="15365" width="9" style="3" customWidth="1"/>
    <col min="15366" max="15366" width="32.125" style="3" customWidth="1"/>
    <col min="15367" max="15367" width="7.5" style="3" customWidth="1"/>
    <col min="15368" max="15368" width="6" style="3" customWidth="1"/>
    <col min="15369" max="15369" width="7.5" style="3" customWidth="1"/>
    <col min="15370" max="15370" width="5.875" style="3" customWidth="1"/>
    <col min="15371" max="15371" width="9.375" style="3" customWidth="1"/>
    <col min="15372" max="15372" width="32" style="3" customWidth="1"/>
    <col min="15373" max="15373" width="9.625" style="3" customWidth="1"/>
    <col min="15374" max="15374" width="5.875" style="3" customWidth="1"/>
    <col min="15375" max="15375" width="7.5" style="3" customWidth="1"/>
    <col min="15376" max="15376" width="32.125" style="3" customWidth="1"/>
    <col min="15377" max="15379" width="6" style="3" customWidth="1"/>
    <col min="15380" max="15380" width="5.875" style="3" customWidth="1"/>
    <col min="15381" max="15381" width="7.5" style="3" customWidth="1"/>
    <col min="15382" max="15382" width="32.125" style="3" customWidth="1"/>
    <col min="15383" max="15383" width="10.625" style="3" customWidth="1"/>
    <col min="15384" max="15387" width="8.875" style="3"/>
    <col min="15388" max="15388" width="25" style="3" customWidth="1"/>
    <col min="15389" max="15617" width="8.875" style="3"/>
    <col min="15618" max="15618" width="9.5" style="3" customWidth="1"/>
    <col min="15619" max="15619" width="9.625" style="3" customWidth="1"/>
    <col min="15620" max="15620" width="5.875" style="3" customWidth="1"/>
    <col min="15621" max="15621" width="9" style="3" customWidth="1"/>
    <col min="15622" max="15622" width="32.125" style="3" customWidth="1"/>
    <col min="15623" max="15623" width="7.5" style="3" customWidth="1"/>
    <col min="15624" max="15624" width="6" style="3" customWidth="1"/>
    <col min="15625" max="15625" width="7.5" style="3" customWidth="1"/>
    <col min="15626" max="15626" width="5.875" style="3" customWidth="1"/>
    <col min="15627" max="15627" width="9.375" style="3" customWidth="1"/>
    <col min="15628" max="15628" width="32" style="3" customWidth="1"/>
    <col min="15629" max="15629" width="9.625" style="3" customWidth="1"/>
    <col min="15630" max="15630" width="5.875" style="3" customWidth="1"/>
    <col min="15631" max="15631" width="7.5" style="3" customWidth="1"/>
    <col min="15632" max="15632" width="32.125" style="3" customWidth="1"/>
    <col min="15633" max="15635" width="6" style="3" customWidth="1"/>
    <col min="15636" max="15636" width="5.875" style="3" customWidth="1"/>
    <col min="15637" max="15637" width="7.5" style="3" customWidth="1"/>
    <col min="15638" max="15638" width="32.125" style="3" customWidth="1"/>
    <col min="15639" max="15639" width="10.625" style="3" customWidth="1"/>
    <col min="15640" max="15643" width="8.875" style="3"/>
    <col min="15644" max="15644" width="25" style="3" customWidth="1"/>
    <col min="15645" max="15873" width="8.875" style="3"/>
    <col min="15874" max="15874" width="9.5" style="3" customWidth="1"/>
    <col min="15875" max="15875" width="9.625" style="3" customWidth="1"/>
    <col min="15876" max="15876" width="5.875" style="3" customWidth="1"/>
    <col min="15877" max="15877" width="9" style="3" customWidth="1"/>
    <col min="15878" max="15878" width="32.125" style="3" customWidth="1"/>
    <col min="15879" max="15879" width="7.5" style="3" customWidth="1"/>
    <col min="15880" max="15880" width="6" style="3" customWidth="1"/>
    <col min="15881" max="15881" width="7.5" style="3" customWidth="1"/>
    <col min="15882" max="15882" width="5.875" style="3" customWidth="1"/>
    <col min="15883" max="15883" width="9.375" style="3" customWidth="1"/>
    <col min="15884" max="15884" width="32" style="3" customWidth="1"/>
    <col min="15885" max="15885" width="9.625" style="3" customWidth="1"/>
    <col min="15886" max="15886" width="5.875" style="3" customWidth="1"/>
    <col min="15887" max="15887" width="7.5" style="3" customWidth="1"/>
    <col min="15888" max="15888" width="32.125" style="3" customWidth="1"/>
    <col min="15889" max="15891" width="6" style="3" customWidth="1"/>
    <col min="15892" max="15892" width="5.875" style="3" customWidth="1"/>
    <col min="15893" max="15893" width="7.5" style="3" customWidth="1"/>
    <col min="15894" max="15894" width="32.125" style="3" customWidth="1"/>
    <col min="15895" max="15895" width="10.625" style="3" customWidth="1"/>
    <col min="15896" max="15899" width="8.875" style="3"/>
    <col min="15900" max="15900" width="25" style="3" customWidth="1"/>
    <col min="15901" max="16129" width="8.875" style="3"/>
    <col min="16130" max="16130" width="9.5" style="3" customWidth="1"/>
    <col min="16131" max="16131" width="9.625" style="3" customWidth="1"/>
    <col min="16132" max="16132" width="5.875" style="3" customWidth="1"/>
    <col min="16133" max="16133" width="9" style="3" customWidth="1"/>
    <col min="16134" max="16134" width="32.125" style="3" customWidth="1"/>
    <col min="16135" max="16135" width="7.5" style="3" customWidth="1"/>
    <col min="16136" max="16136" width="6" style="3" customWidth="1"/>
    <col min="16137" max="16137" width="7.5" style="3" customWidth="1"/>
    <col min="16138" max="16138" width="5.875" style="3" customWidth="1"/>
    <col min="16139" max="16139" width="9.375" style="3" customWidth="1"/>
    <col min="16140" max="16140" width="32" style="3" customWidth="1"/>
    <col min="16141" max="16141" width="9.625" style="3" customWidth="1"/>
    <col min="16142" max="16142" width="5.875" style="3" customWidth="1"/>
    <col min="16143" max="16143" width="7.5" style="3" customWidth="1"/>
    <col min="16144" max="16144" width="32.125" style="3" customWidth="1"/>
    <col min="16145" max="16147" width="6" style="3" customWidth="1"/>
    <col min="16148" max="16148" width="5.875" style="3" customWidth="1"/>
    <col min="16149" max="16149" width="7.5" style="3" customWidth="1"/>
    <col min="16150" max="16150" width="32.125" style="3" customWidth="1"/>
    <col min="16151" max="16151" width="10.625" style="3" customWidth="1"/>
    <col min="16152" max="16155" width="8.875" style="3"/>
    <col min="16156" max="16156" width="25" style="3" customWidth="1"/>
    <col min="16157" max="16384" width="8.875" style="3"/>
  </cols>
  <sheetData>
    <row r="1" spans="2:34" ht="66.75" customHeight="1" thickBot="1">
      <c r="B1" s="675" t="s">
        <v>460</v>
      </c>
      <c r="C1" s="675"/>
      <c r="D1" s="675"/>
      <c r="E1" s="675"/>
      <c r="F1" s="675"/>
      <c r="G1" s="675"/>
      <c r="H1" s="675"/>
      <c r="I1" s="675"/>
      <c r="J1" s="675"/>
      <c r="K1" s="675"/>
      <c r="L1" s="675"/>
      <c r="M1" s="675"/>
      <c r="N1" s="675"/>
      <c r="O1" s="675"/>
      <c r="P1" s="675"/>
      <c r="Q1" s="675"/>
      <c r="R1" s="675"/>
      <c r="S1" s="675"/>
      <c r="T1" s="675"/>
      <c r="U1" s="675"/>
      <c r="V1" s="675"/>
      <c r="W1" s="675"/>
      <c r="X1" s="253"/>
      <c r="Y1" s="254"/>
    </row>
    <row r="2" spans="2:34" ht="32.450000000000003" customHeight="1" thickTop="1">
      <c r="B2" s="275"/>
      <c r="C2" s="676" t="s">
        <v>458</v>
      </c>
      <c r="D2" s="677"/>
      <c r="E2" s="677"/>
      <c r="F2" s="677"/>
      <c r="G2" s="677"/>
      <c r="H2" s="677"/>
      <c r="I2" s="677"/>
      <c r="J2" s="677"/>
      <c r="K2" s="677"/>
      <c r="L2" s="677"/>
      <c r="M2" s="677"/>
      <c r="N2" s="677"/>
      <c r="O2" s="677"/>
      <c r="P2" s="677"/>
      <c r="Q2" s="677"/>
      <c r="R2" s="677"/>
      <c r="S2" s="677"/>
      <c r="T2" s="677"/>
      <c r="U2" s="677"/>
      <c r="V2" s="678"/>
      <c r="W2" s="276">
        <f>B2</f>
        <v>0</v>
      </c>
      <c r="X2" s="41"/>
      <c r="Y2" s="41"/>
      <c r="Z2" s="698" t="s">
        <v>386</v>
      </c>
      <c r="AA2" s="351">
        <v>1</v>
      </c>
      <c r="AB2" s="307" t="s">
        <v>398</v>
      </c>
      <c r="AC2" s="41"/>
      <c r="AD2" s="248"/>
      <c r="AE2" s="248"/>
      <c r="AF2" s="248" t="s">
        <v>463</v>
      </c>
      <c r="AG2" s="248"/>
    </row>
    <row r="3" spans="2:34" ht="33">
      <c r="B3" s="277">
        <v>0.34375</v>
      </c>
      <c r="C3" s="679" t="s">
        <v>331</v>
      </c>
      <c r="D3" s="680"/>
      <c r="E3" s="680"/>
      <c r="F3" s="680"/>
      <c r="G3" s="680"/>
      <c r="H3" s="680"/>
      <c r="I3" s="680"/>
      <c r="J3" s="680"/>
      <c r="K3" s="680"/>
      <c r="L3" s="680"/>
      <c r="M3" s="680"/>
      <c r="N3" s="680"/>
      <c r="O3" s="680"/>
      <c r="P3" s="680"/>
      <c r="Q3" s="680"/>
      <c r="R3" s="680"/>
      <c r="S3" s="680"/>
      <c r="T3" s="680"/>
      <c r="U3" s="680"/>
      <c r="V3" s="680"/>
      <c r="W3" s="278">
        <f>B3</f>
        <v>0.34375</v>
      </c>
      <c r="X3" s="41"/>
      <c r="Y3" s="41"/>
      <c r="Z3" s="698"/>
      <c r="AA3" s="351">
        <v>2</v>
      </c>
      <c r="AB3" s="308" t="s">
        <v>389</v>
      </c>
      <c r="AC3" s="41"/>
      <c r="AD3" s="247"/>
      <c r="AE3" s="248"/>
      <c r="AF3" s="248" t="s">
        <v>316</v>
      </c>
      <c r="AG3" s="248"/>
      <c r="AH3" s="308" t="s">
        <v>398</v>
      </c>
    </row>
    <row r="4" spans="2:34" ht="33.75" thickBot="1">
      <c r="B4" s="279">
        <v>0.35416666666666669</v>
      </c>
      <c r="C4" s="681" t="s">
        <v>395</v>
      </c>
      <c r="D4" s="682"/>
      <c r="E4" s="682"/>
      <c r="F4" s="682"/>
      <c r="G4" s="682"/>
      <c r="H4" s="682"/>
      <c r="I4" s="682"/>
      <c r="J4" s="682"/>
      <c r="K4" s="682"/>
      <c r="L4" s="682"/>
      <c r="M4" s="682"/>
      <c r="N4" s="682"/>
      <c r="O4" s="682"/>
      <c r="P4" s="682"/>
      <c r="Q4" s="682"/>
      <c r="R4" s="682"/>
      <c r="S4" s="682"/>
      <c r="T4" s="682"/>
      <c r="U4" s="682"/>
      <c r="V4" s="683"/>
      <c r="W4" s="276">
        <f>B4</f>
        <v>0.35416666666666669</v>
      </c>
      <c r="X4" s="41"/>
      <c r="Y4" s="41"/>
      <c r="Z4" s="698"/>
      <c r="AA4" s="351">
        <v>3</v>
      </c>
      <c r="AB4" s="308" t="s">
        <v>390</v>
      </c>
      <c r="AC4" s="41"/>
      <c r="AD4" s="248"/>
      <c r="AE4" s="248"/>
      <c r="AF4" s="248" t="s">
        <v>323</v>
      </c>
      <c r="AG4" s="248"/>
      <c r="AH4" s="308" t="s">
        <v>389</v>
      </c>
    </row>
    <row r="5" spans="2:34" ht="33.75" thickBot="1">
      <c r="B5" s="280"/>
      <c r="C5" s="684" t="s">
        <v>332</v>
      </c>
      <c r="D5" s="684"/>
      <c r="E5" s="684"/>
      <c r="F5" s="684"/>
      <c r="G5" s="684"/>
      <c r="H5" s="684"/>
      <c r="I5" s="684"/>
      <c r="J5" s="684"/>
      <c r="K5" s="684"/>
      <c r="L5" s="685"/>
      <c r="M5" s="686" t="s">
        <v>333</v>
      </c>
      <c r="N5" s="684"/>
      <c r="O5" s="684"/>
      <c r="P5" s="684"/>
      <c r="Q5" s="684"/>
      <c r="R5" s="684"/>
      <c r="S5" s="684"/>
      <c r="T5" s="684"/>
      <c r="U5" s="684"/>
      <c r="V5" s="684"/>
      <c r="W5" s="281"/>
      <c r="X5" s="41"/>
      <c r="Y5" s="41"/>
      <c r="Z5" s="704" t="s">
        <v>387</v>
      </c>
      <c r="AA5" s="351">
        <v>4</v>
      </c>
      <c r="AB5" s="307" t="s">
        <v>391</v>
      </c>
      <c r="AC5" s="41"/>
      <c r="AE5" s="248"/>
      <c r="AF5" s="248" t="s">
        <v>315</v>
      </c>
      <c r="AG5" s="248"/>
      <c r="AH5" s="307" t="s">
        <v>390</v>
      </c>
    </row>
    <row r="6" spans="2:34" ht="33">
      <c r="B6" s="282">
        <v>0.33333333333333331</v>
      </c>
      <c r="C6" s="690" t="s">
        <v>396</v>
      </c>
      <c r="D6" s="692" t="s">
        <v>461</v>
      </c>
      <c r="E6" s="693"/>
      <c r="F6" s="693"/>
      <c r="G6" s="693"/>
      <c r="H6" s="693"/>
      <c r="I6" s="693"/>
      <c r="J6" s="693"/>
      <c r="K6" s="693"/>
      <c r="L6" s="694"/>
      <c r="M6" s="690" t="s">
        <v>396</v>
      </c>
      <c r="N6" s="692" t="s">
        <v>394</v>
      </c>
      <c r="O6" s="693"/>
      <c r="P6" s="693"/>
      <c r="Q6" s="693"/>
      <c r="R6" s="693"/>
      <c r="S6" s="693"/>
      <c r="T6" s="693"/>
      <c r="U6" s="693"/>
      <c r="V6" s="694"/>
      <c r="W6" s="283">
        <f>B6</f>
        <v>0.33333333333333331</v>
      </c>
      <c r="X6" s="41"/>
      <c r="Y6" s="41"/>
      <c r="Z6" s="705"/>
      <c r="AA6" s="351">
        <v>5</v>
      </c>
      <c r="AB6" s="308" t="s">
        <v>337</v>
      </c>
      <c r="AC6" s="41"/>
      <c r="AD6" s="248"/>
      <c r="AE6" s="248"/>
      <c r="AF6" s="248" t="s">
        <v>464</v>
      </c>
      <c r="AG6" s="248"/>
    </row>
    <row r="7" spans="2:34" ht="33">
      <c r="B7" s="284">
        <v>0.34375</v>
      </c>
      <c r="C7" s="691"/>
      <c r="D7" s="695" t="s">
        <v>474</v>
      </c>
      <c r="E7" s="696"/>
      <c r="F7" s="696"/>
      <c r="G7" s="696"/>
      <c r="H7" s="696"/>
      <c r="I7" s="696"/>
      <c r="J7" s="696"/>
      <c r="K7" s="696"/>
      <c r="L7" s="697"/>
      <c r="M7" s="691"/>
      <c r="N7" s="695" t="s">
        <v>462</v>
      </c>
      <c r="O7" s="696"/>
      <c r="P7" s="696"/>
      <c r="Q7" s="696"/>
      <c r="R7" s="696"/>
      <c r="S7" s="696"/>
      <c r="T7" s="696"/>
      <c r="U7" s="696"/>
      <c r="V7" s="697"/>
      <c r="W7" s="285">
        <f>B7</f>
        <v>0.34375</v>
      </c>
      <c r="X7" s="41"/>
      <c r="Y7" s="41"/>
      <c r="Z7" s="706"/>
      <c r="AA7" s="121">
        <v>6</v>
      </c>
      <c r="AB7" s="307" t="s">
        <v>470</v>
      </c>
      <c r="AC7" s="41"/>
      <c r="AD7" s="248"/>
      <c r="AE7" s="248"/>
      <c r="AF7" s="248" t="s">
        <v>465</v>
      </c>
      <c r="AG7" s="248"/>
      <c r="AH7" s="307" t="s">
        <v>391</v>
      </c>
    </row>
    <row r="8" spans="2:34" ht="33.75" thickBot="1">
      <c r="B8" s="286">
        <v>0.36805555555555558</v>
      </c>
      <c r="C8" s="707" t="s">
        <v>146</v>
      </c>
      <c r="D8" s="708"/>
      <c r="E8" s="708"/>
      <c r="F8" s="708"/>
      <c r="G8" s="708"/>
      <c r="H8" s="708"/>
      <c r="I8" s="708"/>
      <c r="J8" s="708"/>
      <c r="K8" s="708"/>
      <c r="L8" s="708"/>
      <c r="M8" s="708"/>
      <c r="N8" s="708"/>
      <c r="O8" s="708"/>
      <c r="P8" s="708"/>
      <c r="Q8" s="708"/>
      <c r="R8" s="708"/>
      <c r="S8" s="708"/>
      <c r="T8" s="708"/>
      <c r="U8" s="708"/>
      <c r="V8" s="709"/>
      <c r="W8" s="287">
        <f>B8</f>
        <v>0.36805555555555558</v>
      </c>
      <c r="X8" s="41"/>
      <c r="Y8" s="41"/>
      <c r="Z8" s="704" t="s">
        <v>388</v>
      </c>
      <c r="AA8" s="351">
        <v>7</v>
      </c>
      <c r="AB8" s="308" t="s">
        <v>467</v>
      </c>
      <c r="AC8" s="41"/>
      <c r="AD8" s="248"/>
      <c r="AE8" s="248"/>
      <c r="AF8" s="248" t="s">
        <v>200</v>
      </c>
      <c r="AG8" s="248"/>
      <c r="AH8" s="307" t="s">
        <v>337</v>
      </c>
    </row>
    <row r="9" spans="2:34" ht="33.75" thickBot="1">
      <c r="B9" s="288" t="s">
        <v>147</v>
      </c>
      <c r="C9" s="686" t="s">
        <v>148</v>
      </c>
      <c r="D9" s="684"/>
      <c r="E9" s="684"/>
      <c r="F9" s="684"/>
      <c r="G9" s="684"/>
      <c r="H9" s="684"/>
      <c r="I9" s="684"/>
      <c r="J9" s="684"/>
      <c r="K9" s="684"/>
      <c r="L9" s="685"/>
      <c r="M9" s="686" t="s">
        <v>148</v>
      </c>
      <c r="N9" s="684"/>
      <c r="O9" s="684"/>
      <c r="P9" s="684"/>
      <c r="Q9" s="684"/>
      <c r="R9" s="684"/>
      <c r="S9" s="684"/>
      <c r="T9" s="684"/>
      <c r="U9" s="684"/>
      <c r="V9" s="685"/>
      <c r="W9" s="289" t="s">
        <v>147</v>
      </c>
      <c r="X9" s="41"/>
      <c r="Y9" s="41"/>
      <c r="Z9" s="705"/>
      <c r="AA9" s="351">
        <v>8</v>
      </c>
      <c r="AB9" s="307" t="s">
        <v>468</v>
      </c>
      <c r="AC9" s="41"/>
      <c r="AD9" s="248"/>
      <c r="AE9" s="248"/>
      <c r="AF9" s="139" t="s">
        <v>158</v>
      </c>
      <c r="AG9" s="248"/>
      <c r="AH9" s="307" t="s">
        <v>397</v>
      </c>
    </row>
    <row r="10" spans="2:34" ht="35.25">
      <c r="B10" s="290">
        <v>0.38541666666666669</v>
      </c>
      <c r="C10" s="331" t="s">
        <v>479</v>
      </c>
      <c r="D10" s="358" t="s">
        <v>219</v>
      </c>
      <c r="E10" s="361">
        <v>1</v>
      </c>
      <c r="F10" s="333" t="str">
        <f>VLOOKUP(E10,$AA$2:$AB$23,2)</f>
        <v>第31代館ジャングルー</v>
      </c>
      <c r="G10" s="334"/>
      <c r="H10" s="335" t="s">
        <v>150</v>
      </c>
      <c r="I10" s="336"/>
      <c r="J10" s="337" t="s">
        <v>219</v>
      </c>
      <c r="K10" s="361">
        <v>2</v>
      </c>
      <c r="L10" s="338" t="str">
        <f>VLOOKUP(K10,$AA$2:$AB$23,2)</f>
        <v>荒町エッグ’S</v>
      </c>
      <c r="M10" s="331" t="s">
        <v>479</v>
      </c>
      <c r="N10" s="334" t="s">
        <v>255</v>
      </c>
      <c r="O10" s="366">
        <v>4</v>
      </c>
      <c r="P10" s="333" t="str">
        <f>VLOOKUP(O10,$AA$2:$AB$23,2)</f>
        <v>原小ファイターズ　ジュニア</v>
      </c>
      <c r="Q10" s="334"/>
      <c r="R10" s="335" t="s">
        <v>150</v>
      </c>
      <c r="S10" s="336"/>
      <c r="T10" s="335" t="s">
        <v>220</v>
      </c>
      <c r="U10" s="366">
        <v>6</v>
      </c>
      <c r="V10" s="338" t="str">
        <f>VLOOKUP(U10,$AA$2:$AB$23,2)</f>
        <v>TRY-PAC.Jｒ</v>
      </c>
      <c r="W10" s="291">
        <f t="shared" ref="W10:W29" si="0">B10</f>
        <v>0.38541666666666669</v>
      </c>
      <c r="X10" s="41"/>
      <c r="Y10" s="41"/>
      <c r="Z10" s="706"/>
      <c r="AA10" s="351">
        <v>9</v>
      </c>
      <c r="AB10" s="326" t="s">
        <v>469</v>
      </c>
      <c r="AC10" s="41"/>
      <c r="AD10" s="248"/>
      <c r="AE10" s="248"/>
      <c r="AF10" s="139" t="s">
        <v>466</v>
      </c>
      <c r="AG10" s="248"/>
    </row>
    <row r="11" spans="2:34" s="139" customFormat="1" ht="35.25">
      <c r="B11" s="292">
        <f t="shared" ref="B11:B28" si="1">B10+$C$46</f>
        <v>0.39166666666666666</v>
      </c>
      <c r="C11" s="342" t="s">
        <v>480</v>
      </c>
      <c r="D11" s="359" t="s">
        <v>438</v>
      </c>
      <c r="E11" s="362">
        <v>11</v>
      </c>
      <c r="F11" s="344" t="str">
        <f t="shared" ref="F11:F18" si="2">VLOOKUP(E11,$AA$2:$AB$23,2)</f>
        <v>館ジャングルー</v>
      </c>
      <c r="G11" s="343"/>
      <c r="H11" s="345" t="s">
        <v>150</v>
      </c>
      <c r="I11" s="346"/>
      <c r="J11" s="347" t="s">
        <v>438</v>
      </c>
      <c r="K11" s="362">
        <v>13</v>
      </c>
      <c r="L11" s="348" t="str">
        <f t="shared" ref="L11:L16" si="3">VLOOKUP(K11,$AA$2:$AB$23,2)</f>
        <v>岩沼西ファイターズ</v>
      </c>
      <c r="M11" s="342" t="s">
        <v>480</v>
      </c>
      <c r="N11" s="339" t="s">
        <v>340</v>
      </c>
      <c r="O11" s="363">
        <v>8</v>
      </c>
      <c r="P11" s="333" t="str">
        <f t="shared" ref="P11:P18" si="4">VLOOKUP(O11,$AA$2:$AB$23,2)</f>
        <v>松陵SHARK</v>
      </c>
      <c r="Q11" s="339"/>
      <c r="R11" s="340" t="s">
        <v>150</v>
      </c>
      <c r="S11" s="341"/>
      <c r="T11" s="340" t="s">
        <v>428</v>
      </c>
      <c r="U11" s="363">
        <v>9</v>
      </c>
      <c r="V11" s="338" t="str">
        <f t="shared" ref="V11:V18" si="5">VLOOKUP(U11,$AA$2:$AB$23,2)</f>
        <v>Ｐchan Gokoo!</v>
      </c>
      <c r="W11" s="293">
        <f t="shared" si="0"/>
        <v>0.39166666666666666</v>
      </c>
      <c r="X11" s="249"/>
      <c r="Y11" s="250"/>
      <c r="Z11" s="328"/>
      <c r="AA11" s="328"/>
      <c r="AB11" s="329"/>
      <c r="AC11" s="41"/>
      <c r="AD11" s="248"/>
      <c r="AE11" s="248"/>
      <c r="AF11" s="3" t="s">
        <v>467</v>
      </c>
      <c r="AG11" s="248"/>
    </row>
    <row r="12" spans="2:34" s="139" customFormat="1" ht="35.25">
      <c r="B12" s="292">
        <f t="shared" si="1"/>
        <v>0.39791666666666664</v>
      </c>
      <c r="C12" s="342" t="s">
        <v>481</v>
      </c>
      <c r="D12" s="359" t="s">
        <v>427</v>
      </c>
      <c r="E12" s="362">
        <v>15</v>
      </c>
      <c r="F12" s="344" t="str">
        <f t="shared" si="2"/>
        <v>ブルーソウルズ</v>
      </c>
      <c r="G12" s="349"/>
      <c r="H12" s="345" t="s">
        <v>150</v>
      </c>
      <c r="I12" s="350"/>
      <c r="J12" s="347" t="s">
        <v>427</v>
      </c>
      <c r="K12" s="362">
        <v>16</v>
      </c>
      <c r="L12" s="348" t="str">
        <f t="shared" si="3"/>
        <v>ＴＲＹ-ＰＡＣ</v>
      </c>
      <c r="M12" s="342" t="s">
        <v>481</v>
      </c>
      <c r="N12" s="343" t="s">
        <v>497</v>
      </c>
      <c r="O12" s="364">
        <v>18</v>
      </c>
      <c r="P12" s="344" t="str">
        <f t="shared" si="4"/>
        <v>ＹＡＮちゃ～ず</v>
      </c>
      <c r="Q12" s="343"/>
      <c r="R12" s="345" t="s">
        <v>150</v>
      </c>
      <c r="S12" s="346"/>
      <c r="T12" s="347" t="s">
        <v>425</v>
      </c>
      <c r="U12" s="364">
        <v>17</v>
      </c>
      <c r="V12" s="348" t="str">
        <f t="shared" si="5"/>
        <v>塩二小ビーンズ</v>
      </c>
      <c r="W12" s="293">
        <f t="shared" si="0"/>
        <v>0.39791666666666664</v>
      </c>
      <c r="X12" s="249"/>
      <c r="Z12" s="698" t="s">
        <v>399</v>
      </c>
      <c r="AA12" s="121">
        <v>11</v>
      </c>
      <c r="AB12" s="307" t="s">
        <v>316</v>
      </c>
      <c r="AC12" s="249"/>
      <c r="AF12" s="139" t="s">
        <v>468</v>
      </c>
    </row>
    <row r="13" spans="2:34" s="139" customFormat="1" ht="35.450000000000003" customHeight="1">
      <c r="B13" s="292">
        <f t="shared" si="1"/>
        <v>0.40416666666666662</v>
      </c>
      <c r="C13" s="331" t="s">
        <v>482</v>
      </c>
      <c r="D13" s="360" t="s">
        <v>255</v>
      </c>
      <c r="E13" s="363">
        <v>5</v>
      </c>
      <c r="F13" s="333" t="str">
        <f t="shared" si="2"/>
        <v>ブルーソウルズX</v>
      </c>
      <c r="G13" s="339"/>
      <c r="H13" s="340" t="s">
        <v>150</v>
      </c>
      <c r="I13" s="341"/>
      <c r="J13" s="337" t="s">
        <v>255</v>
      </c>
      <c r="K13" s="363">
        <v>4</v>
      </c>
      <c r="L13" s="338" t="str">
        <f t="shared" si="3"/>
        <v>原小ファイターズ　ジュニア</v>
      </c>
      <c r="M13" s="331" t="s">
        <v>482</v>
      </c>
      <c r="N13" s="339" t="s">
        <v>219</v>
      </c>
      <c r="O13" s="363">
        <v>1</v>
      </c>
      <c r="P13" s="333" t="str">
        <f t="shared" si="4"/>
        <v>第31代館ジャングルー</v>
      </c>
      <c r="Q13" s="339"/>
      <c r="R13" s="340" t="s">
        <v>150</v>
      </c>
      <c r="S13" s="341"/>
      <c r="T13" s="337" t="s">
        <v>219</v>
      </c>
      <c r="U13" s="363">
        <v>3</v>
      </c>
      <c r="V13" s="338" t="str">
        <f t="shared" si="5"/>
        <v>岩沼ドラゴンファイターズ</v>
      </c>
      <c r="W13" s="293">
        <f t="shared" si="0"/>
        <v>0.40416666666666662</v>
      </c>
      <c r="X13" s="249"/>
      <c r="Z13" s="698"/>
      <c r="AA13" s="121">
        <v>12</v>
      </c>
      <c r="AB13" s="327" t="s">
        <v>323</v>
      </c>
      <c r="AC13" s="249"/>
      <c r="AF13" s="3" t="s">
        <v>469</v>
      </c>
    </row>
    <row r="14" spans="2:34" s="139" customFormat="1" ht="35.25">
      <c r="B14" s="292">
        <f t="shared" si="1"/>
        <v>0.4104166666666666</v>
      </c>
      <c r="C14" s="331" t="s">
        <v>483</v>
      </c>
      <c r="D14" s="360" t="s">
        <v>340</v>
      </c>
      <c r="E14" s="363">
        <v>7</v>
      </c>
      <c r="F14" s="333" t="str">
        <f t="shared" si="2"/>
        <v>塩二小ソニック</v>
      </c>
      <c r="G14" s="339"/>
      <c r="H14" s="340" t="s">
        <v>150</v>
      </c>
      <c r="I14" s="341"/>
      <c r="J14" s="337" t="s">
        <v>340</v>
      </c>
      <c r="K14" s="363">
        <v>9</v>
      </c>
      <c r="L14" s="338" t="str">
        <f t="shared" si="3"/>
        <v>Ｐchan Gokoo!</v>
      </c>
      <c r="M14" s="331" t="s">
        <v>483</v>
      </c>
      <c r="N14" s="343" t="s">
        <v>426</v>
      </c>
      <c r="O14" s="364">
        <v>12</v>
      </c>
      <c r="P14" s="344" t="str">
        <f t="shared" si="4"/>
        <v>荒町フェニックス</v>
      </c>
      <c r="Q14" s="343"/>
      <c r="R14" s="345" t="s">
        <v>150</v>
      </c>
      <c r="S14" s="346"/>
      <c r="T14" s="347" t="s">
        <v>426</v>
      </c>
      <c r="U14" s="364">
        <v>13</v>
      </c>
      <c r="V14" s="348" t="str">
        <f t="shared" si="5"/>
        <v>岩沼西ファイターズ</v>
      </c>
      <c r="W14" s="293">
        <f t="shared" si="0"/>
        <v>0.4104166666666666</v>
      </c>
      <c r="X14" s="249"/>
      <c r="Z14" s="698"/>
      <c r="AA14" s="121">
        <v>13</v>
      </c>
      <c r="AB14" s="308" t="s">
        <v>315</v>
      </c>
      <c r="AF14" s="139" t="s">
        <v>463</v>
      </c>
    </row>
    <row r="15" spans="2:34" s="139" customFormat="1" ht="35.25">
      <c r="B15" s="292">
        <f t="shared" si="1"/>
        <v>0.41666666666666657</v>
      </c>
      <c r="C15" s="342" t="s">
        <v>484</v>
      </c>
      <c r="D15" s="359" t="s">
        <v>425</v>
      </c>
      <c r="E15" s="364">
        <v>18</v>
      </c>
      <c r="F15" s="344" t="str">
        <f t="shared" si="2"/>
        <v>ＹＡＮちゃ～ず</v>
      </c>
      <c r="G15" s="343"/>
      <c r="H15" s="345" t="s">
        <v>150</v>
      </c>
      <c r="I15" s="346"/>
      <c r="J15" s="347" t="s">
        <v>497</v>
      </c>
      <c r="K15" s="364">
        <v>19</v>
      </c>
      <c r="L15" s="348" t="str">
        <f t="shared" si="3"/>
        <v>Ｐchan Amico</v>
      </c>
      <c r="M15" s="342" t="s">
        <v>484</v>
      </c>
      <c r="N15" s="343" t="s">
        <v>427</v>
      </c>
      <c r="O15" s="364">
        <v>16</v>
      </c>
      <c r="P15" s="344" t="str">
        <f t="shared" si="4"/>
        <v>ＴＲＹ-ＰＡＣ</v>
      </c>
      <c r="Q15" s="343"/>
      <c r="R15" s="345" t="s">
        <v>150</v>
      </c>
      <c r="S15" s="346"/>
      <c r="T15" s="343" t="s">
        <v>427</v>
      </c>
      <c r="U15" s="368">
        <v>14</v>
      </c>
      <c r="V15" s="348" t="str">
        <f t="shared" si="5"/>
        <v>原小ファイターズ</v>
      </c>
      <c r="W15" s="293">
        <f t="shared" si="0"/>
        <v>0.41666666666666657</v>
      </c>
      <c r="Z15" s="704" t="s">
        <v>400</v>
      </c>
      <c r="AA15" s="121">
        <v>14</v>
      </c>
      <c r="AB15" s="308" t="s">
        <v>465</v>
      </c>
      <c r="AF15" s="3" t="s">
        <v>316</v>
      </c>
    </row>
    <row r="16" spans="2:34" ht="35.25">
      <c r="B16" s="292">
        <f t="shared" si="1"/>
        <v>0.42291666666666655</v>
      </c>
      <c r="C16" s="331" t="s">
        <v>485</v>
      </c>
      <c r="D16" s="360" t="s">
        <v>219</v>
      </c>
      <c r="E16" s="363">
        <v>2</v>
      </c>
      <c r="F16" s="333" t="str">
        <f>VLOOKUP(E16,$AA$2:$AB$23,2)</f>
        <v>荒町エッグ’S</v>
      </c>
      <c r="G16" s="339"/>
      <c r="H16" s="340" t="s">
        <v>150</v>
      </c>
      <c r="I16" s="341"/>
      <c r="J16" s="337" t="s">
        <v>219</v>
      </c>
      <c r="K16" s="363">
        <v>3</v>
      </c>
      <c r="L16" s="338" t="str">
        <f t="shared" si="3"/>
        <v>岩沼ドラゴンファイターズ</v>
      </c>
      <c r="M16" s="331" t="s">
        <v>485</v>
      </c>
      <c r="N16" s="339" t="s">
        <v>255</v>
      </c>
      <c r="O16" s="363">
        <v>6</v>
      </c>
      <c r="P16" s="333" t="str">
        <f>VLOOKUP(O16,$AA$2:$AB$23,2)</f>
        <v>TRY-PAC.Jｒ</v>
      </c>
      <c r="Q16" s="339"/>
      <c r="R16" s="340" t="s">
        <v>150</v>
      </c>
      <c r="S16" s="341"/>
      <c r="T16" s="337" t="s">
        <v>220</v>
      </c>
      <c r="U16" s="363">
        <v>5</v>
      </c>
      <c r="V16" s="338" t="str">
        <f>VLOOKUP(U16,$AA$2:$AB$23,2)</f>
        <v>ブルーソウルズX</v>
      </c>
      <c r="W16" s="293">
        <f t="shared" si="0"/>
        <v>0.42291666666666655</v>
      </c>
      <c r="Z16" s="705"/>
      <c r="AA16" s="121">
        <v>15</v>
      </c>
      <c r="AB16" s="308" t="s">
        <v>200</v>
      </c>
      <c r="AC16" s="3"/>
      <c r="AF16" s="139" t="s">
        <v>323</v>
      </c>
    </row>
    <row r="17" spans="1:32" s="139" customFormat="1" ht="35.450000000000003" customHeight="1">
      <c r="B17" s="292">
        <f t="shared" si="1"/>
        <v>0.42916666666666653</v>
      </c>
      <c r="C17" s="342" t="s">
        <v>486</v>
      </c>
      <c r="D17" s="359" t="s">
        <v>438</v>
      </c>
      <c r="E17" s="364">
        <v>12</v>
      </c>
      <c r="F17" s="344" t="str">
        <f t="shared" si="2"/>
        <v>荒町フェニックス</v>
      </c>
      <c r="G17" s="343"/>
      <c r="H17" s="345" t="s">
        <v>150</v>
      </c>
      <c r="I17" s="346"/>
      <c r="J17" s="347" t="s">
        <v>438</v>
      </c>
      <c r="K17" s="364">
        <v>11</v>
      </c>
      <c r="L17" s="348" t="str">
        <f>VLOOKUP(K17,$AA$2:$AB$23,2)</f>
        <v>館ジャングルー</v>
      </c>
      <c r="M17" s="342" t="s">
        <v>486</v>
      </c>
      <c r="N17" s="339" t="s">
        <v>340</v>
      </c>
      <c r="O17" s="363">
        <v>7</v>
      </c>
      <c r="P17" s="333" t="str">
        <f t="shared" si="4"/>
        <v>塩二小ソニック</v>
      </c>
      <c r="Q17" s="339"/>
      <c r="R17" s="340" t="s">
        <v>150</v>
      </c>
      <c r="S17" s="341"/>
      <c r="T17" s="337" t="s">
        <v>428</v>
      </c>
      <c r="U17" s="363">
        <v>8</v>
      </c>
      <c r="V17" s="338" t="str">
        <f t="shared" si="5"/>
        <v>松陵SHARK</v>
      </c>
      <c r="W17" s="293">
        <f t="shared" si="0"/>
        <v>0.42916666666666653</v>
      </c>
      <c r="X17" s="249"/>
      <c r="Z17" s="706"/>
      <c r="AA17" s="121">
        <v>16</v>
      </c>
      <c r="AB17" s="308" t="s">
        <v>158</v>
      </c>
      <c r="AF17" s="3" t="s">
        <v>315</v>
      </c>
    </row>
    <row r="18" spans="1:32" ht="35.25">
      <c r="B18" s="292">
        <f t="shared" si="1"/>
        <v>0.43541666666666651</v>
      </c>
      <c r="C18" s="342" t="s">
        <v>487</v>
      </c>
      <c r="D18" s="359" t="s">
        <v>427</v>
      </c>
      <c r="E18" s="364">
        <v>14</v>
      </c>
      <c r="F18" s="344" t="str">
        <f t="shared" si="2"/>
        <v>原小ファイターズ</v>
      </c>
      <c r="G18" s="343"/>
      <c r="H18" s="345" t="s">
        <v>150</v>
      </c>
      <c r="I18" s="346"/>
      <c r="J18" s="347" t="s">
        <v>427</v>
      </c>
      <c r="K18" s="364">
        <v>15</v>
      </c>
      <c r="L18" s="348" t="str">
        <f>VLOOKUP(K18,$AA$2:$AB$23,2)</f>
        <v>ブルーソウルズ</v>
      </c>
      <c r="M18" s="342" t="s">
        <v>487</v>
      </c>
      <c r="N18" s="343" t="s">
        <v>497</v>
      </c>
      <c r="O18" s="364">
        <v>17</v>
      </c>
      <c r="P18" s="344" t="str">
        <f t="shared" si="4"/>
        <v>塩二小ビーンズ</v>
      </c>
      <c r="Q18" s="343"/>
      <c r="R18" s="345" t="s">
        <v>150</v>
      </c>
      <c r="S18" s="346"/>
      <c r="T18" s="347" t="s">
        <v>425</v>
      </c>
      <c r="U18" s="364">
        <v>19</v>
      </c>
      <c r="V18" s="348" t="str">
        <f t="shared" si="5"/>
        <v>Ｐchan Amico</v>
      </c>
      <c r="W18" s="293">
        <f t="shared" si="0"/>
        <v>0.43541666666666651</v>
      </c>
      <c r="X18" s="249"/>
      <c r="Z18" s="704" t="s">
        <v>401</v>
      </c>
      <c r="AA18" s="121">
        <v>17</v>
      </c>
      <c r="AB18" s="308" t="s">
        <v>471</v>
      </c>
      <c r="AC18" s="3"/>
      <c r="AF18" s="139" t="s">
        <v>464</v>
      </c>
    </row>
    <row r="19" spans="1:32" s="139" customFormat="1" ht="33">
      <c r="B19" s="352">
        <f t="shared" si="1"/>
        <v>0.44166666666666649</v>
      </c>
      <c r="C19" s="687" t="s">
        <v>336</v>
      </c>
      <c r="D19" s="688"/>
      <c r="E19" s="688"/>
      <c r="F19" s="688"/>
      <c r="G19" s="688"/>
      <c r="H19" s="688"/>
      <c r="I19" s="688"/>
      <c r="J19" s="688"/>
      <c r="K19" s="688"/>
      <c r="L19" s="689"/>
      <c r="M19" s="687" t="s">
        <v>336</v>
      </c>
      <c r="N19" s="688"/>
      <c r="O19" s="688"/>
      <c r="P19" s="688"/>
      <c r="Q19" s="688"/>
      <c r="R19" s="688"/>
      <c r="S19" s="688"/>
      <c r="T19" s="688"/>
      <c r="U19" s="688"/>
      <c r="V19" s="689"/>
      <c r="W19" s="293">
        <f t="shared" si="0"/>
        <v>0.44166666666666649</v>
      </c>
      <c r="X19" s="249"/>
      <c r="Z19" s="705"/>
      <c r="AA19" s="121">
        <v>18</v>
      </c>
      <c r="AB19" s="308" t="s">
        <v>472</v>
      </c>
      <c r="AF19" s="3" t="s">
        <v>465</v>
      </c>
    </row>
    <row r="20" spans="1:32" s="139" customFormat="1" ht="35.450000000000003" customHeight="1">
      <c r="B20" s="292">
        <f t="shared" si="1"/>
        <v>0.44791666666666646</v>
      </c>
      <c r="C20" s="331" t="s">
        <v>488</v>
      </c>
      <c r="D20" s="358" t="s">
        <v>255</v>
      </c>
      <c r="E20" s="365">
        <v>4</v>
      </c>
      <c r="F20" s="333" t="str">
        <f t="shared" ref="F20:F28" si="6">VLOOKUP(E20,$AA$2:$AB$23,2)</f>
        <v>原小ファイターズ　ジュニア</v>
      </c>
      <c r="G20" s="332"/>
      <c r="H20" s="337" t="s">
        <v>150</v>
      </c>
      <c r="I20" s="353"/>
      <c r="J20" s="337" t="s">
        <v>255</v>
      </c>
      <c r="K20" s="365">
        <v>5</v>
      </c>
      <c r="L20" s="338" t="str">
        <f t="shared" ref="L20:L28" si="7">VLOOKUP(K20,$AA$2:$AB$23,2)</f>
        <v>ブルーソウルズX</v>
      </c>
      <c r="M20" s="331" t="s">
        <v>488</v>
      </c>
      <c r="N20" s="339" t="s">
        <v>219</v>
      </c>
      <c r="O20" s="363">
        <v>1</v>
      </c>
      <c r="P20" s="333" t="str">
        <f t="shared" ref="P20:P28" si="8">VLOOKUP(O20,$AA$2:$AB$23,2)</f>
        <v>第31代館ジャングルー</v>
      </c>
      <c r="Q20" s="339"/>
      <c r="R20" s="340" t="s">
        <v>150</v>
      </c>
      <c r="S20" s="341"/>
      <c r="T20" s="337" t="s">
        <v>219</v>
      </c>
      <c r="U20" s="363">
        <v>3</v>
      </c>
      <c r="V20" s="338" t="str">
        <f t="shared" ref="V20:V28" si="9">VLOOKUP(U20,$AA$2:$AB$23,2)</f>
        <v>岩沼ドラゴンファイターズ</v>
      </c>
      <c r="W20" s="293">
        <f t="shared" si="0"/>
        <v>0.44791666666666646</v>
      </c>
      <c r="X20" s="249"/>
      <c r="Z20" s="706"/>
      <c r="AA20" s="121">
        <v>19</v>
      </c>
      <c r="AB20" s="308" t="s">
        <v>473</v>
      </c>
      <c r="AF20" s="3" t="s">
        <v>200</v>
      </c>
    </row>
    <row r="21" spans="1:32" ht="35.25">
      <c r="B21" s="292">
        <f t="shared" si="1"/>
        <v>0.45416666666666644</v>
      </c>
      <c r="C21" s="331" t="s">
        <v>489</v>
      </c>
      <c r="D21" s="360" t="s">
        <v>340</v>
      </c>
      <c r="E21" s="363">
        <v>9</v>
      </c>
      <c r="F21" s="333" t="str">
        <f t="shared" si="6"/>
        <v>Ｐchan Gokoo!</v>
      </c>
      <c r="G21" s="339"/>
      <c r="H21" s="340" t="s">
        <v>150</v>
      </c>
      <c r="I21" s="341"/>
      <c r="J21" s="337" t="s">
        <v>340</v>
      </c>
      <c r="K21" s="363">
        <v>7</v>
      </c>
      <c r="L21" s="338" t="str">
        <f t="shared" si="7"/>
        <v>塩二小ソニック</v>
      </c>
      <c r="M21" s="331" t="s">
        <v>489</v>
      </c>
      <c r="N21" s="343" t="s">
        <v>426</v>
      </c>
      <c r="O21" s="364">
        <v>12</v>
      </c>
      <c r="P21" s="344" t="str">
        <f t="shared" si="8"/>
        <v>荒町フェニックス</v>
      </c>
      <c r="Q21" s="343"/>
      <c r="R21" s="345" t="s">
        <v>150</v>
      </c>
      <c r="S21" s="346"/>
      <c r="T21" s="347" t="s">
        <v>426</v>
      </c>
      <c r="U21" s="364">
        <v>13</v>
      </c>
      <c r="V21" s="348" t="str">
        <f t="shared" si="9"/>
        <v>岩沼西ファイターズ</v>
      </c>
      <c r="W21" s="293">
        <f t="shared" si="0"/>
        <v>0.45416666666666644</v>
      </c>
      <c r="X21" s="249"/>
      <c r="AA21" s="121"/>
      <c r="AB21" s="308"/>
      <c r="AC21" s="3"/>
      <c r="AF21" s="139" t="s">
        <v>158</v>
      </c>
    </row>
    <row r="22" spans="1:32" ht="35.25">
      <c r="B22" s="292">
        <f t="shared" si="1"/>
        <v>0.46041666666666642</v>
      </c>
      <c r="C22" s="342" t="s">
        <v>490</v>
      </c>
      <c r="D22" s="359" t="s">
        <v>425</v>
      </c>
      <c r="E22" s="364">
        <v>19</v>
      </c>
      <c r="F22" s="344" t="str">
        <f t="shared" si="6"/>
        <v>Ｐchan Amico</v>
      </c>
      <c r="G22" s="343"/>
      <c r="H22" s="345" t="s">
        <v>150</v>
      </c>
      <c r="I22" s="346"/>
      <c r="J22" s="347" t="s">
        <v>497</v>
      </c>
      <c r="K22" s="364">
        <v>18</v>
      </c>
      <c r="L22" s="348" t="str">
        <f t="shared" si="7"/>
        <v>ＹＡＮちゃ～ず</v>
      </c>
      <c r="M22" s="342" t="s">
        <v>490</v>
      </c>
      <c r="N22" s="367" t="s">
        <v>427</v>
      </c>
      <c r="O22" s="364">
        <v>16</v>
      </c>
      <c r="P22" s="344" t="str">
        <f t="shared" si="8"/>
        <v>ＴＲＹ-ＰＡＣ</v>
      </c>
      <c r="Q22" s="354"/>
      <c r="R22" s="355" t="s">
        <v>150</v>
      </c>
      <c r="S22" s="356"/>
      <c r="T22" s="345" t="s">
        <v>427</v>
      </c>
      <c r="U22" s="364">
        <v>14</v>
      </c>
      <c r="V22" s="348" t="str">
        <f t="shared" si="9"/>
        <v>原小ファイターズ</v>
      </c>
      <c r="W22" s="293">
        <f t="shared" si="0"/>
        <v>0.46041666666666642</v>
      </c>
      <c r="AA22" s="121"/>
      <c r="AB22" s="308"/>
      <c r="AC22" s="3"/>
      <c r="AF22" s="139" t="s">
        <v>466</v>
      </c>
    </row>
    <row r="23" spans="1:32" ht="35.25">
      <c r="B23" s="292">
        <f t="shared" si="1"/>
        <v>0.4666666666666664</v>
      </c>
      <c r="C23" s="331" t="s">
        <v>491</v>
      </c>
      <c r="D23" s="360" t="s">
        <v>219</v>
      </c>
      <c r="E23" s="363">
        <v>3</v>
      </c>
      <c r="F23" s="333" t="str">
        <f t="shared" si="6"/>
        <v>岩沼ドラゴンファイターズ</v>
      </c>
      <c r="G23" s="339"/>
      <c r="H23" s="340" t="s">
        <v>150</v>
      </c>
      <c r="I23" s="341"/>
      <c r="J23" s="337" t="s">
        <v>219</v>
      </c>
      <c r="K23" s="363">
        <v>2</v>
      </c>
      <c r="L23" s="338" t="str">
        <f t="shared" si="7"/>
        <v>荒町エッグ’S</v>
      </c>
      <c r="M23" s="331" t="s">
        <v>491</v>
      </c>
      <c r="N23" s="339" t="s">
        <v>255</v>
      </c>
      <c r="O23" s="363">
        <v>6</v>
      </c>
      <c r="P23" s="333" t="str">
        <f t="shared" si="8"/>
        <v>TRY-PAC.Jｒ</v>
      </c>
      <c r="Q23" s="339"/>
      <c r="R23" s="340" t="s">
        <v>150</v>
      </c>
      <c r="S23" s="341"/>
      <c r="T23" s="340" t="s">
        <v>220</v>
      </c>
      <c r="U23" s="363">
        <v>5</v>
      </c>
      <c r="V23" s="338" t="str">
        <f t="shared" si="9"/>
        <v>ブルーソウルズX</v>
      </c>
      <c r="W23" s="293">
        <f t="shared" si="0"/>
        <v>0.4666666666666664</v>
      </c>
      <c r="X23" s="255"/>
      <c r="AA23" s="121"/>
      <c r="AB23" s="308"/>
      <c r="AC23" s="3"/>
      <c r="AF23" s="139" t="s">
        <v>471</v>
      </c>
    </row>
    <row r="24" spans="1:32" s="139" customFormat="1" ht="35.25">
      <c r="A24" s="3"/>
      <c r="B24" s="292">
        <f t="shared" si="1"/>
        <v>0.47291666666666637</v>
      </c>
      <c r="C24" s="342" t="s">
        <v>492</v>
      </c>
      <c r="D24" s="359" t="s">
        <v>438</v>
      </c>
      <c r="E24" s="364">
        <v>11</v>
      </c>
      <c r="F24" s="344" t="str">
        <f t="shared" si="6"/>
        <v>館ジャングルー</v>
      </c>
      <c r="G24" s="343"/>
      <c r="H24" s="345" t="s">
        <v>150</v>
      </c>
      <c r="I24" s="346"/>
      <c r="J24" s="347" t="s">
        <v>438</v>
      </c>
      <c r="K24" s="364">
        <v>12</v>
      </c>
      <c r="L24" s="348" t="str">
        <f t="shared" si="7"/>
        <v>荒町フェニックス</v>
      </c>
      <c r="M24" s="342" t="s">
        <v>492</v>
      </c>
      <c r="N24" s="339" t="s">
        <v>340</v>
      </c>
      <c r="O24" s="363">
        <v>7</v>
      </c>
      <c r="P24" s="333" t="str">
        <f t="shared" si="8"/>
        <v>塩二小ソニック</v>
      </c>
      <c r="Q24" s="339"/>
      <c r="R24" s="340" t="s">
        <v>150</v>
      </c>
      <c r="S24" s="341"/>
      <c r="T24" s="340" t="s">
        <v>428</v>
      </c>
      <c r="U24" s="363">
        <v>8</v>
      </c>
      <c r="V24" s="338" t="str">
        <f t="shared" si="9"/>
        <v>松陵SHARK</v>
      </c>
      <c r="W24" s="293">
        <f t="shared" si="0"/>
        <v>0.47291666666666637</v>
      </c>
      <c r="Z24" s="305"/>
      <c r="AA24" s="305"/>
      <c r="AB24" s="305"/>
      <c r="AF24" s="139" t="s">
        <v>472</v>
      </c>
    </row>
    <row r="25" spans="1:32" s="139" customFormat="1" ht="34.15" customHeight="1">
      <c r="A25" s="3"/>
      <c r="B25" s="292">
        <f t="shared" si="1"/>
        <v>0.47916666666666635</v>
      </c>
      <c r="C25" s="342" t="s">
        <v>493</v>
      </c>
      <c r="D25" s="359" t="s">
        <v>427</v>
      </c>
      <c r="E25" s="364">
        <v>15</v>
      </c>
      <c r="F25" s="344" t="str">
        <f t="shared" si="6"/>
        <v>ブルーソウルズ</v>
      </c>
      <c r="G25" s="343"/>
      <c r="H25" s="345" t="s">
        <v>150</v>
      </c>
      <c r="I25" s="346"/>
      <c r="J25" s="347" t="s">
        <v>427</v>
      </c>
      <c r="K25" s="364">
        <v>14</v>
      </c>
      <c r="L25" s="348" t="str">
        <f t="shared" si="7"/>
        <v>原小ファイターズ</v>
      </c>
      <c r="M25" s="342" t="s">
        <v>493</v>
      </c>
      <c r="N25" s="343" t="s">
        <v>497</v>
      </c>
      <c r="O25" s="364">
        <v>17</v>
      </c>
      <c r="P25" s="344" t="str">
        <f t="shared" si="8"/>
        <v>塩二小ビーンズ</v>
      </c>
      <c r="Q25" s="343"/>
      <c r="R25" s="345" t="s">
        <v>150</v>
      </c>
      <c r="S25" s="346"/>
      <c r="T25" s="345" t="s">
        <v>425</v>
      </c>
      <c r="U25" s="364">
        <v>19</v>
      </c>
      <c r="V25" s="348" t="str">
        <f t="shared" si="9"/>
        <v>Ｐchan Amico</v>
      </c>
      <c r="W25" s="293">
        <f t="shared" si="0"/>
        <v>0.47916666666666635</v>
      </c>
      <c r="X25" s="249"/>
      <c r="Z25" s="305"/>
      <c r="AA25" s="305"/>
      <c r="AB25" s="305"/>
      <c r="AF25" s="139" t="s">
        <v>473</v>
      </c>
    </row>
    <row r="26" spans="1:32" s="139" customFormat="1" ht="35.25">
      <c r="B26" s="292">
        <f t="shared" si="1"/>
        <v>0.48541666666666633</v>
      </c>
      <c r="C26" s="331" t="s">
        <v>494</v>
      </c>
      <c r="D26" s="360" t="s">
        <v>255</v>
      </c>
      <c r="E26" s="363">
        <v>6</v>
      </c>
      <c r="F26" s="333" t="str">
        <f t="shared" si="6"/>
        <v>TRY-PAC.Jｒ</v>
      </c>
      <c r="G26" s="339"/>
      <c r="H26" s="340" t="s">
        <v>150</v>
      </c>
      <c r="I26" s="341"/>
      <c r="J26" s="337" t="s">
        <v>255</v>
      </c>
      <c r="K26" s="363">
        <v>4</v>
      </c>
      <c r="L26" s="338" t="str">
        <f t="shared" si="7"/>
        <v>原小ファイターズ　ジュニア</v>
      </c>
      <c r="M26" s="331" t="s">
        <v>494</v>
      </c>
      <c r="N26" s="339" t="s">
        <v>219</v>
      </c>
      <c r="O26" s="363">
        <v>1</v>
      </c>
      <c r="P26" s="333" t="str">
        <f t="shared" si="8"/>
        <v>第31代館ジャングルー</v>
      </c>
      <c r="Q26" s="339"/>
      <c r="R26" s="340" t="s">
        <v>150</v>
      </c>
      <c r="S26" s="341"/>
      <c r="T26" s="340" t="s">
        <v>219</v>
      </c>
      <c r="U26" s="363">
        <v>2</v>
      </c>
      <c r="V26" s="338" t="str">
        <f t="shared" si="9"/>
        <v>荒町エッグ’S</v>
      </c>
      <c r="W26" s="293">
        <f t="shared" si="0"/>
        <v>0.48541666666666633</v>
      </c>
      <c r="X26" s="249"/>
      <c r="Z26" s="306"/>
      <c r="AA26" s="306"/>
      <c r="AB26" s="306"/>
    </row>
    <row r="27" spans="1:32" s="139" customFormat="1" ht="35.25">
      <c r="B27" s="292">
        <f t="shared" si="1"/>
        <v>0.49166666666666631</v>
      </c>
      <c r="C27" s="331" t="s">
        <v>495</v>
      </c>
      <c r="D27" s="360" t="s">
        <v>340</v>
      </c>
      <c r="E27" s="363">
        <v>9</v>
      </c>
      <c r="F27" s="333" t="str">
        <f t="shared" si="6"/>
        <v>Ｐchan Gokoo!</v>
      </c>
      <c r="G27" s="339"/>
      <c r="H27" s="340" t="s">
        <v>150</v>
      </c>
      <c r="I27" s="341"/>
      <c r="J27" s="337" t="s">
        <v>340</v>
      </c>
      <c r="K27" s="363">
        <v>8</v>
      </c>
      <c r="L27" s="338" t="str">
        <f t="shared" si="7"/>
        <v>松陵SHARK</v>
      </c>
      <c r="M27" s="331" t="s">
        <v>495</v>
      </c>
      <c r="N27" s="343" t="s">
        <v>426</v>
      </c>
      <c r="O27" s="364">
        <v>11</v>
      </c>
      <c r="P27" s="344" t="str">
        <f t="shared" si="8"/>
        <v>館ジャングルー</v>
      </c>
      <c r="Q27" s="343"/>
      <c r="R27" s="345" t="s">
        <v>150</v>
      </c>
      <c r="S27" s="346"/>
      <c r="T27" s="345" t="s">
        <v>426</v>
      </c>
      <c r="U27" s="364">
        <v>13</v>
      </c>
      <c r="V27" s="348" t="str">
        <f t="shared" si="9"/>
        <v>岩沼西ファイターズ</v>
      </c>
      <c r="W27" s="293">
        <f t="shared" si="0"/>
        <v>0.49166666666666631</v>
      </c>
      <c r="X27" s="249"/>
      <c r="Z27" s="305"/>
      <c r="AA27" s="305"/>
      <c r="AB27" s="305"/>
    </row>
    <row r="28" spans="1:32" s="139" customFormat="1" ht="35.25">
      <c r="B28" s="292">
        <f t="shared" si="1"/>
        <v>0.49791666666666629</v>
      </c>
      <c r="C28" s="342" t="s">
        <v>496</v>
      </c>
      <c r="D28" s="359" t="s">
        <v>425</v>
      </c>
      <c r="E28" s="364">
        <v>17</v>
      </c>
      <c r="F28" s="344" t="str">
        <f t="shared" si="6"/>
        <v>塩二小ビーンズ</v>
      </c>
      <c r="G28" s="343"/>
      <c r="H28" s="345" t="s">
        <v>150</v>
      </c>
      <c r="I28" s="346"/>
      <c r="J28" s="347" t="s">
        <v>497</v>
      </c>
      <c r="K28" s="364">
        <v>18</v>
      </c>
      <c r="L28" s="348" t="str">
        <f t="shared" si="7"/>
        <v>ＹＡＮちゃ～ず</v>
      </c>
      <c r="M28" s="342" t="s">
        <v>496</v>
      </c>
      <c r="N28" s="343" t="s">
        <v>427</v>
      </c>
      <c r="O28" s="364">
        <v>15</v>
      </c>
      <c r="P28" s="344" t="str">
        <f t="shared" si="8"/>
        <v>ブルーソウルズ</v>
      </c>
      <c r="Q28" s="343"/>
      <c r="R28" s="345" t="s">
        <v>150</v>
      </c>
      <c r="S28" s="346"/>
      <c r="T28" s="345" t="s">
        <v>427</v>
      </c>
      <c r="U28" s="364">
        <v>16</v>
      </c>
      <c r="V28" s="348" t="str">
        <f t="shared" si="9"/>
        <v>ＴＲＹ-ＰＡＣ</v>
      </c>
      <c r="W28" s="293">
        <f t="shared" si="0"/>
        <v>0.49791666666666629</v>
      </c>
      <c r="X28" s="249"/>
      <c r="Z28" s="305"/>
      <c r="AA28" s="305"/>
      <c r="AB28" s="305"/>
    </row>
    <row r="29" spans="1:32" s="139" customFormat="1" ht="57">
      <c r="B29" s="294" t="s">
        <v>475</v>
      </c>
      <c r="C29" s="701" t="s">
        <v>476</v>
      </c>
      <c r="D29" s="702"/>
      <c r="E29" s="702"/>
      <c r="F29" s="702"/>
      <c r="G29" s="702"/>
      <c r="H29" s="702"/>
      <c r="I29" s="702"/>
      <c r="J29" s="702"/>
      <c r="K29" s="702"/>
      <c r="L29" s="703"/>
      <c r="M29" s="701" t="s">
        <v>476</v>
      </c>
      <c r="N29" s="702"/>
      <c r="O29" s="702"/>
      <c r="P29" s="702"/>
      <c r="Q29" s="702"/>
      <c r="R29" s="702"/>
      <c r="S29" s="702"/>
      <c r="T29" s="702"/>
      <c r="U29" s="702"/>
      <c r="V29" s="703"/>
      <c r="W29" s="295" t="str">
        <f t="shared" si="0"/>
        <v>~
13:10</v>
      </c>
      <c r="X29" s="249"/>
      <c r="Z29" s="305"/>
      <c r="AA29" s="305"/>
      <c r="AB29" s="305"/>
    </row>
    <row r="30" spans="1:32" s="139" customFormat="1" ht="57.95" customHeight="1">
      <c r="B30" s="292">
        <v>0.54861111111111105</v>
      </c>
      <c r="C30" s="309" t="s">
        <v>405</v>
      </c>
      <c r="D30" s="310">
        <v>4</v>
      </c>
      <c r="E30" s="311" t="s">
        <v>477</v>
      </c>
      <c r="F30" s="312"/>
      <c r="G30" s="313"/>
      <c r="H30" s="314" t="s">
        <v>150</v>
      </c>
      <c r="I30" s="315"/>
      <c r="J30" s="316" t="s">
        <v>255</v>
      </c>
      <c r="K30" s="311" t="s">
        <v>404</v>
      </c>
      <c r="L30" s="317"/>
      <c r="M30" s="309" t="s">
        <v>413</v>
      </c>
      <c r="N30" s="310" t="s">
        <v>338</v>
      </c>
      <c r="O30" s="311" t="s">
        <v>421</v>
      </c>
      <c r="P30" s="312"/>
      <c r="Q30" s="318"/>
      <c r="R30" s="319" t="s">
        <v>150</v>
      </c>
      <c r="S30" s="320"/>
      <c r="T30" s="316" t="s">
        <v>220</v>
      </c>
      <c r="U30" s="311" t="s">
        <v>422</v>
      </c>
      <c r="V30" s="317"/>
      <c r="W30" s="296">
        <f t="shared" ref="W30:W37" si="10">B30</f>
        <v>0.54861111111111105</v>
      </c>
      <c r="X30" s="249"/>
      <c r="Z30" s="305"/>
      <c r="AA30" s="305"/>
      <c r="AB30" s="305"/>
    </row>
    <row r="31" spans="1:32" s="139" customFormat="1" ht="57.95" customHeight="1">
      <c r="B31" s="292">
        <f t="shared" ref="B31:B41" si="11">B30+$C$46</f>
        <v>0.55486111111111103</v>
      </c>
      <c r="C31" s="309" t="s">
        <v>406</v>
      </c>
      <c r="D31" s="310" t="s">
        <v>219</v>
      </c>
      <c r="E31" s="311" t="s">
        <v>403</v>
      </c>
      <c r="F31" s="312"/>
      <c r="G31" s="318"/>
      <c r="H31" s="319" t="s">
        <v>150</v>
      </c>
      <c r="I31" s="320"/>
      <c r="J31" s="316" t="s">
        <v>339</v>
      </c>
      <c r="K31" s="311" t="s">
        <v>402</v>
      </c>
      <c r="L31" s="317"/>
      <c r="M31" s="309" t="s">
        <v>414</v>
      </c>
      <c r="N31" s="310" t="s">
        <v>219</v>
      </c>
      <c r="O31" s="311" t="s">
        <v>423</v>
      </c>
      <c r="P31" s="312"/>
      <c r="Q31" s="318"/>
      <c r="R31" s="319" t="s">
        <v>150</v>
      </c>
      <c r="S31" s="320"/>
      <c r="T31" s="316" t="s">
        <v>220</v>
      </c>
      <c r="U31" s="311" t="s">
        <v>424</v>
      </c>
      <c r="V31" s="317"/>
      <c r="W31" s="296">
        <f t="shared" si="10"/>
        <v>0.55486111111111103</v>
      </c>
      <c r="X31" s="249"/>
      <c r="Z31" s="305"/>
      <c r="AA31" s="305"/>
      <c r="AB31" s="305"/>
    </row>
    <row r="32" spans="1:32" s="139" customFormat="1" ht="57.95" customHeight="1">
      <c r="B32" s="292">
        <f t="shared" si="11"/>
        <v>0.56111111111111101</v>
      </c>
      <c r="C32" s="309" t="s">
        <v>407</v>
      </c>
      <c r="D32" s="310" t="s">
        <v>425</v>
      </c>
      <c r="E32" s="311" t="s">
        <v>403</v>
      </c>
      <c r="F32" s="312"/>
      <c r="G32" s="318"/>
      <c r="H32" s="319" t="s">
        <v>150</v>
      </c>
      <c r="I32" s="320"/>
      <c r="J32" s="316" t="s">
        <v>438</v>
      </c>
      <c r="K32" s="311" t="s">
        <v>402</v>
      </c>
      <c r="L32" s="317"/>
      <c r="M32" s="309" t="s">
        <v>415</v>
      </c>
      <c r="N32" s="310" t="s">
        <v>426</v>
      </c>
      <c r="O32" s="311" t="s">
        <v>422</v>
      </c>
      <c r="P32" s="312"/>
      <c r="Q32" s="318"/>
      <c r="R32" s="319" t="s">
        <v>150</v>
      </c>
      <c r="S32" s="320"/>
      <c r="T32" s="316" t="s">
        <v>425</v>
      </c>
      <c r="U32" s="311" t="s">
        <v>421</v>
      </c>
      <c r="V32" s="317"/>
      <c r="W32" s="296">
        <f t="shared" si="10"/>
        <v>0.56111111111111101</v>
      </c>
      <c r="X32" s="249"/>
      <c r="Z32" s="305"/>
      <c r="AA32" s="305"/>
      <c r="AB32" s="305"/>
    </row>
    <row r="33" spans="2:44" s="139" customFormat="1" ht="57.95" customHeight="1">
      <c r="B33" s="292">
        <f t="shared" si="11"/>
        <v>0.56736111111111098</v>
      </c>
      <c r="C33" s="309" t="s">
        <v>408</v>
      </c>
      <c r="D33" s="310" t="s">
        <v>340</v>
      </c>
      <c r="E33" s="311" t="s">
        <v>403</v>
      </c>
      <c r="F33" s="312"/>
      <c r="G33" s="318"/>
      <c r="H33" s="319" t="s">
        <v>150</v>
      </c>
      <c r="I33" s="320"/>
      <c r="J33" s="316" t="s">
        <v>427</v>
      </c>
      <c r="K33" s="311" t="s">
        <v>402</v>
      </c>
      <c r="L33" s="317"/>
      <c r="M33" s="309" t="s">
        <v>416</v>
      </c>
      <c r="N33" s="310" t="s">
        <v>427</v>
      </c>
      <c r="O33" s="311" t="s">
        <v>422</v>
      </c>
      <c r="P33" s="312"/>
      <c r="Q33" s="318"/>
      <c r="R33" s="319" t="s">
        <v>150</v>
      </c>
      <c r="S33" s="320"/>
      <c r="T33" s="316" t="s">
        <v>428</v>
      </c>
      <c r="U33" s="311" t="s">
        <v>421</v>
      </c>
      <c r="V33" s="317"/>
      <c r="W33" s="296">
        <f t="shared" si="10"/>
        <v>0.56736111111111098</v>
      </c>
      <c r="X33" s="249"/>
      <c r="Z33" s="305"/>
      <c r="AA33" s="305"/>
      <c r="AB33" s="305"/>
    </row>
    <row r="34" spans="2:44" s="139" customFormat="1" ht="57.95" customHeight="1">
      <c r="B34" s="292">
        <f t="shared" si="11"/>
        <v>0.57361111111111096</v>
      </c>
      <c r="C34" s="309" t="s">
        <v>409</v>
      </c>
      <c r="D34" s="310" t="s">
        <v>219</v>
      </c>
      <c r="E34" s="311" t="s">
        <v>424</v>
      </c>
      <c r="F34" s="312"/>
      <c r="G34" s="318"/>
      <c r="H34" s="319" t="s">
        <v>150</v>
      </c>
      <c r="I34" s="320"/>
      <c r="J34" s="651" t="s">
        <v>429</v>
      </c>
      <c r="K34" s="652"/>
      <c r="L34" s="317"/>
      <c r="M34" s="309" t="s">
        <v>417</v>
      </c>
      <c r="N34" s="699" t="s">
        <v>336</v>
      </c>
      <c r="O34" s="699"/>
      <c r="P34" s="699"/>
      <c r="Q34" s="699"/>
      <c r="R34" s="699"/>
      <c r="S34" s="699"/>
      <c r="T34" s="699"/>
      <c r="U34" s="699"/>
      <c r="V34" s="700"/>
      <c r="W34" s="296">
        <f t="shared" si="10"/>
        <v>0.57361111111111096</v>
      </c>
      <c r="X34" s="249"/>
      <c r="Z34" s="305"/>
      <c r="AA34" s="305"/>
      <c r="AB34" s="305"/>
    </row>
    <row r="35" spans="2:44" s="139" customFormat="1" ht="57.95" customHeight="1">
      <c r="B35" s="292">
        <f t="shared" si="11"/>
        <v>0.57986111111111094</v>
      </c>
      <c r="C35" s="309" t="s">
        <v>410</v>
      </c>
      <c r="D35" s="310" t="s">
        <v>437</v>
      </c>
      <c r="E35" s="311" t="s">
        <v>424</v>
      </c>
      <c r="F35" s="312"/>
      <c r="G35" s="318"/>
      <c r="H35" s="319" t="s">
        <v>150</v>
      </c>
      <c r="I35" s="320"/>
      <c r="J35" s="651" t="s">
        <v>430</v>
      </c>
      <c r="K35" s="652"/>
      <c r="L35" s="317"/>
      <c r="M35" s="309" t="s">
        <v>418</v>
      </c>
      <c r="N35" s="651" t="s">
        <v>430</v>
      </c>
      <c r="O35" s="652"/>
      <c r="P35" s="312"/>
      <c r="Q35" s="318"/>
      <c r="R35" s="319" t="s">
        <v>150</v>
      </c>
      <c r="S35" s="320"/>
      <c r="T35" s="316" t="s">
        <v>427</v>
      </c>
      <c r="U35" s="311" t="s">
        <v>424</v>
      </c>
      <c r="V35" s="317"/>
      <c r="W35" s="296">
        <f>B35</f>
        <v>0.57986111111111094</v>
      </c>
      <c r="X35" s="249"/>
      <c r="Z35" s="305"/>
      <c r="AA35" s="305"/>
      <c r="AB35" s="305"/>
    </row>
    <row r="36" spans="2:44" s="139" customFormat="1" ht="57.95" customHeight="1">
      <c r="B36" s="292">
        <f t="shared" si="11"/>
        <v>0.58611111111111092</v>
      </c>
      <c r="C36" s="309" t="s">
        <v>411</v>
      </c>
      <c r="D36" s="310" t="s">
        <v>425</v>
      </c>
      <c r="E36" s="311" t="s">
        <v>424</v>
      </c>
      <c r="F36" s="321"/>
      <c r="G36" s="318"/>
      <c r="H36" s="319" t="s">
        <v>150</v>
      </c>
      <c r="I36" s="320"/>
      <c r="J36" s="651" t="s">
        <v>431</v>
      </c>
      <c r="K36" s="652"/>
      <c r="L36" s="322"/>
      <c r="M36" s="309" t="s">
        <v>419</v>
      </c>
      <c r="N36" s="651" t="s">
        <v>431</v>
      </c>
      <c r="O36" s="652"/>
      <c r="P36" s="321"/>
      <c r="Q36" s="318"/>
      <c r="R36" s="319" t="s">
        <v>150</v>
      </c>
      <c r="S36" s="320"/>
      <c r="T36" s="316" t="s">
        <v>426</v>
      </c>
      <c r="U36" s="311" t="s">
        <v>424</v>
      </c>
      <c r="V36" s="322"/>
      <c r="W36" s="296">
        <f>B36</f>
        <v>0.58611111111111092</v>
      </c>
      <c r="X36" s="249"/>
      <c r="Z36" s="305"/>
      <c r="AA36" s="305"/>
      <c r="AB36" s="305"/>
    </row>
    <row r="37" spans="2:44" ht="57.95" customHeight="1">
      <c r="B37" s="292">
        <f t="shared" si="11"/>
        <v>0.59236111111111089</v>
      </c>
      <c r="C37" s="309" t="s">
        <v>412</v>
      </c>
      <c r="D37" s="653" t="s">
        <v>434</v>
      </c>
      <c r="E37" s="654"/>
      <c r="F37" s="321"/>
      <c r="G37" s="318"/>
      <c r="H37" s="319" t="s">
        <v>150</v>
      </c>
      <c r="I37" s="320"/>
      <c r="J37" s="651" t="s">
        <v>433</v>
      </c>
      <c r="K37" s="652"/>
      <c r="L37" s="322"/>
      <c r="M37" s="309" t="s">
        <v>420</v>
      </c>
      <c r="N37" s="653" t="s">
        <v>436</v>
      </c>
      <c r="O37" s="654"/>
      <c r="P37" s="321"/>
      <c r="Q37" s="318"/>
      <c r="R37" s="319" t="s">
        <v>150</v>
      </c>
      <c r="S37" s="320"/>
      <c r="T37" s="651" t="s">
        <v>435</v>
      </c>
      <c r="U37" s="652"/>
      <c r="V37" s="322"/>
      <c r="W37" s="296">
        <f t="shared" si="10"/>
        <v>0.59236111111111089</v>
      </c>
      <c r="Y37" s="139"/>
      <c r="AC37" s="139"/>
      <c r="AD37" s="139"/>
      <c r="AE37" s="139"/>
      <c r="AF37" s="139"/>
      <c r="AG37" s="139"/>
      <c r="AH37" s="139"/>
      <c r="AI37" s="260"/>
      <c r="AJ37" s="260"/>
      <c r="AK37" s="260"/>
      <c r="AL37" s="260"/>
      <c r="AM37" s="260"/>
      <c r="AN37" s="260"/>
      <c r="AO37" s="260"/>
      <c r="AP37" s="260"/>
      <c r="AQ37" s="260"/>
      <c r="AR37" s="260"/>
    </row>
    <row r="38" spans="2:44" ht="57.95" customHeight="1">
      <c r="B38" s="292">
        <f t="shared" si="11"/>
        <v>0.59861111111111087</v>
      </c>
      <c r="C38" s="357" t="s">
        <v>445</v>
      </c>
      <c r="D38" s="651" t="s">
        <v>432</v>
      </c>
      <c r="E38" s="652"/>
      <c r="F38" s="321"/>
      <c r="G38" s="318"/>
      <c r="H38" s="319" t="s">
        <v>150</v>
      </c>
      <c r="I38" s="320"/>
      <c r="J38" s="651" t="s">
        <v>429</v>
      </c>
      <c r="K38" s="652"/>
      <c r="L38" s="322"/>
      <c r="M38" s="357" t="s">
        <v>446</v>
      </c>
      <c r="N38" s="653" t="s">
        <v>440</v>
      </c>
      <c r="O38" s="654"/>
      <c r="P38" s="321"/>
      <c r="Q38" s="318"/>
      <c r="R38" s="319" t="s">
        <v>150</v>
      </c>
      <c r="S38" s="320"/>
      <c r="T38" s="651" t="s">
        <v>439</v>
      </c>
      <c r="U38" s="652"/>
      <c r="V38" s="322"/>
      <c r="W38" s="296">
        <f t="shared" ref="W38:W44" si="12">B38</f>
        <v>0.59861111111111087</v>
      </c>
      <c r="Y38" s="139"/>
      <c r="AC38" s="139"/>
      <c r="AD38" s="139"/>
      <c r="AE38" s="139"/>
      <c r="AF38" s="139"/>
      <c r="AG38" s="139"/>
      <c r="AH38" s="139"/>
      <c r="AI38" s="260"/>
      <c r="AJ38" s="260"/>
      <c r="AK38" s="260"/>
      <c r="AL38" s="260"/>
      <c r="AM38" s="260"/>
      <c r="AN38" s="260"/>
      <c r="AO38" s="260"/>
      <c r="AP38" s="260"/>
      <c r="AQ38" s="260"/>
      <c r="AR38" s="260"/>
    </row>
    <row r="39" spans="2:44" ht="57.95" customHeight="1">
      <c r="B39" s="292">
        <f t="shared" si="11"/>
        <v>0.60486111111111085</v>
      </c>
      <c r="C39" s="357" t="s">
        <v>448</v>
      </c>
      <c r="D39" s="651" t="s">
        <v>441</v>
      </c>
      <c r="E39" s="652"/>
      <c r="F39" s="321"/>
      <c r="G39" s="318"/>
      <c r="H39" s="319" t="s">
        <v>150</v>
      </c>
      <c r="I39" s="320"/>
      <c r="J39" s="651" t="s">
        <v>442</v>
      </c>
      <c r="K39" s="652"/>
      <c r="L39" s="322"/>
      <c r="M39" s="357" t="s">
        <v>447</v>
      </c>
      <c r="N39" s="653" t="s">
        <v>443</v>
      </c>
      <c r="O39" s="654"/>
      <c r="P39" s="321"/>
      <c r="Q39" s="318"/>
      <c r="R39" s="319" t="s">
        <v>150</v>
      </c>
      <c r="S39" s="320"/>
      <c r="T39" s="651" t="s">
        <v>444</v>
      </c>
      <c r="U39" s="652"/>
      <c r="V39" s="322"/>
      <c r="W39" s="296">
        <f t="shared" si="12"/>
        <v>0.60486111111111085</v>
      </c>
      <c r="Y39" s="139"/>
      <c r="AC39" s="139"/>
      <c r="AD39" s="139"/>
      <c r="AE39" s="139"/>
      <c r="AF39" s="139"/>
      <c r="AG39" s="139"/>
      <c r="AH39" s="139"/>
      <c r="AI39" s="260"/>
      <c r="AJ39" s="260"/>
      <c r="AK39" s="260"/>
      <c r="AL39" s="260"/>
      <c r="AM39" s="260"/>
      <c r="AN39" s="260"/>
      <c r="AO39" s="260"/>
      <c r="AP39" s="260"/>
      <c r="AQ39" s="260"/>
      <c r="AR39" s="260"/>
    </row>
    <row r="40" spans="2:44" ht="57.95" customHeight="1">
      <c r="B40" s="292">
        <f t="shared" si="11"/>
        <v>0.61111111111111083</v>
      </c>
      <c r="C40" s="357" t="s">
        <v>449</v>
      </c>
      <c r="D40" s="663" t="s">
        <v>450</v>
      </c>
      <c r="E40" s="664"/>
      <c r="F40" s="321"/>
      <c r="G40" s="318"/>
      <c r="H40" s="319" t="s">
        <v>150</v>
      </c>
      <c r="I40" s="320"/>
      <c r="J40" s="663" t="s">
        <v>451</v>
      </c>
      <c r="K40" s="664"/>
      <c r="L40" s="322"/>
      <c r="M40" s="665" t="s">
        <v>478</v>
      </c>
      <c r="N40" s="666"/>
      <c r="O40" s="666"/>
      <c r="P40" s="666"/>
      <c r="Q40" s="666"/>
      <c r="R40" s="666"/>
      <c r="S40" s="666"/>
      <c r="T40" s="666"/>
      <c r="U40" s="666"/>
      <c r="V40" s="667"/>
      <c r="W40" s="296">
        <f t="shared" si="12"/>
        <v>0.61111111111111083</v>
      </c>
      <c r="Y40" s="139"/>
      <c r="AC40" s="139"/>
      <c r="AD40" s="139"/>
      <c r="AE40" s="139"/>
      <c r="AF40" s="139"/>
      <c r="AG40" s="139"/>
      <c r="AH40" s="139"/>
      <c r="AI40" s="260"/>
      <c r="AJ40" s="260"/>
      <c r="AK40" s="260"/>
      <c r="AL40" s="260"/>
      <c r="AM40" s="260"/>
      <c r="AN40" s="260"/>
      <c r="AO40" s="260"/>
      <c r="AP40" s="260"/>
      <c r="AQ40" s="260"/>
      <c r="AR40" s="260"/>
    </row>
    <row r="41" spans="2:44" ht="57.95" customHeight="1">
      <c r="B41" s="292">
        <f t="shared" si="11"/>
        <v>0.61736111111111081</v>
      </c>
      <c r="C41" s="357" t="s">
        <v>452</v>
      </c>
      <c r="D41" s="663" t="s">
        <v>453</v>
      </c>
      <c r="E41" s="664"/>
      <c r="F41" s="321"/>
      <c r="G41" s="318"/>
      <c r="H41" s="319" t="s">
        <v>150</v>
      </c>
      <c r="I41" s="320"/>
      <c r="J41" s="663" t="s">
        <v>454</v>
      </c>
      <c r="K41" s="664"/>
      <c r="L41" s="322"/>
      <c r="M41" s="668"/>
      <c r="N41" s="669"/>
      <c r="O41" s="669"/>
      <c r="P41" s="669"/>
      <c r="Q41" s="669"/>
      <c r="R41" s="669"/>
      <c r="S41" s="669"/>
      <c r="T41" s="669"/>
      <c r="U41" s="669"/>
      <c r="V41" s="670"/>
      <c r="W41" s="296">
        <f t="shared" si="12"/>
        <v>0.61736111111111081</v>
      </c>
      <c r="Y41" s="260"/>
      <c r="AC41" s="264"/>
      <c r="AD41" s="260"/>
      <c r="AE41" s="260"/>
      <c r="AF41" s="260"/>
      <c r="AG41" s="260"/>
      <c r="AH41" s="260"/>
      <c r="AI41" s="260"/>
      <c r="AJ41" s="260"/>
      <c r="AK41" s="260"/>
      <c r="AL41" s="260"/>
      <c r="AM41" s="260"/>
      <c r="AN41" s="260"/>
      <c r="AO41" s="260"/>
      <c r="AP41" s="260"/>
      <c r="AQ41" s="260"/>
      <c r="AR41" s="260"/>
    </row>
    <row r="42" spans="2:44" ht="57.95" customHeight="1" thickBot="1">
      <c r="B42" s="292">
        <f>B39+$C$46</f>
        <v>0.61111111111111083</v>
      </c>
      <c r="C42" s="330" t="s">
        <v>455</v>
      </c>
      <c r="D42" s="663" t="s">
        <v>456</v>
      </c>
      <c r="E42" s="664"/>
      <c r="F42" s="321"/>
      <c r="G42" s="323"/>
      <c r="H42" s="324" t="s">
        <v>150</v>
      </c>
      <c r="I42" s="325"/>
      <c r="J42" s="674" t="s">
        <v>457</v>
      </c>
      <c r="K42" s="664"/>
      <c r="L42" s="322"/>
      <c r="M42" s="671"/>
      <c r="N42" s="672"/>
      <c r="O42" s="672"/>
      <c r="P42" s="672"/>
      <c r="Q42" s="672"/>
      <c r="R42" s="672"/>
      <c r="S42" s="672"/>
      <c r="T42" s="672"/>
      <c r="U42" s="672"/>
      <c r="V42" s="673"/>
      <c r="W42" s="296">
        <f t="shared" si="12"/>
        <v>0.61111111111111083</v>
      </c>
      <c r="Y42" s="260"/>
      <c r="Z42" s="306"/>
      <c r="AA42" s="306"/>
      <c r="AB42" s="306"/>
      <c r="AC42" s="264"/>
      <c r="AD42" s="260"/>
      <c r="AE42" s="260"/>
      <c r="AF42" s="260"/>
      <c r="AG42" s="260"/>
      <c r="AH42" s="260"/>
      <c r="AI42" s="260"/>
      <c r="AJ42" s="260"/>
      <c r="AK42" s="260"/>
      <c r="AL42" s="260"/>
      <c r="AM42" s="260"/>
      <c r="AN42" s="260"/>
      <c r="AO42" s="260"/>
      <c r="AP42" s="260"/>
      <c r="AQ42" s="260"/>
      <c r="AR42" s="260"/>
    </row>
    <row r="43" spans="2:44" ht="39" customHeight="1">
      <c r="B43" s="292">
        <f>B42+$C$48</f>
        <v>0.62152777777777746</v>
      </c>
      <c r="C43" s="656" t="s">
        <v>334</v>
      </c>
      <c r="D43" s="657"/>
      <c r="E43" s="657"/>
      <c r="F43" s="657"/>
      <c r="G43" s="657"/>
      <c r="H43" s="657"/>
      <c r="I43" s="657"/>
      <c r="J43" s="657"/>
      <c r="K43" s="657"/>
      <c r="L43" s="657"/>
      <c r="M43" s="657"/>
      <c r="N43" s="657"/>
      <c r="O43" s="657"/>
      <c r="P43" s="657"/>
      <c r="Q43" s="658"/>
      <c r="R43" s="658"/>
      <c r="S43" s="658"/>
      <c r="T43" s="657"/>
      <c r="U43" s="657"/>
      <c r="V43" s="659"/>
      <c r="W43" s="296">
        <f t="shared" si="12"/>
        <v>0.62152777777777746</v>
      </c>
      <c r="Y43" s="260"/>
      <c r="Z43" s="306"/>
      <c r="AA43" s="306"/>
      <c r="AB43" s="306"/>
      <c r="AC43" s="264"/>
      <c r="AD43" s="260"/>
      <c r="AE43" s="260"/>
      <c r="AF43" s="260"/>
      <c r="AG43" s="260"/>
      <c r="AH43" s="260"/>
      <c r="AI43" s="260"/>
      <c r="AJ43" s="260"/>
      <c r="AK43" s="260"/>
      <c r="AL43" s="260"/>
      <c r="AM43" s="260"/>
      <c r="AN43" s="260"/>
      <c r="AO43" s="260"/>
      <c r="AP43" s="260"/>
      <c r="AQ43" s="260"/>
      <c r="AR43" s="260"/>
    </row>
    <row r="44" spans="2:44" ht="39" customHeight="1" thickBot="1">
      <c r="B44" s="297">
        <f>B43+$C$50</f>
        <v>0.6354166666666663</v>
      </c>
      <c r="C44" s="660" t="s">
        <v>335</v>
      </c>
      <c r="D44" s="661"/>
      <c r="E44" s="661"/>
      <c r="F44" s="661"/>
      <c r="G44" s="661"/>
      <c r="H44" s="661"/>
      <c r="I44" s="661"/>
      <c r="J44" s="661"/>
      <c r="K44" s="661"/>
      <c r="L44" s="661"/>
      <c r="M44" s="661"/>
      <c r="N44" s="661"/>
      <c r="O44" s="661"/>
      <c r="P44" s="661"/>
      <c r="Q44" s="661"/>
      <c r="R44" s="661"/>
      <c r="S44" s="661"/>
      <c r="T44" s="661"/>
      <c r="U44" s="661"/>
      <c r="V44" s="662"/>
      <c r="W44" s="298">
        <f t="shared" si="12"/>
        <v>0.6354166666666663</v>
      </c>
      <c r="Y44" s="260"/>
      <c r="Z44" s="306"/>
      <c r="AA44" s="306"/>
      <c r="AB44" s="306"/>
      <c r="AC44" s="264"/>
      <c r="AD44" s="260"/>
      <c r="AE44" s="260"/>
      <c r="AF44" s="260"/>
      <c r="AG44" s="260"/>
      <c r="AH44" s="260"/>
      <c r="AI44" s="260"/>
      <c r="AJ44" s="260"/>
      <c r="AK44" s="260"/>
      <c r="AL44" s="260"/>
      <c r="AM44" s="260"/>
      <c r="AN44" s="260"/>
      <c r="AO44" s="260"/>
      <c r="AP44" s="260"/>
      <c r="AQ44" s="260"/>
      <c r="AR44" s="260"/>
    </row>
    <row r="45" spans="2:44" ht="39" customHeight="1" thickTop="1">
      <c r="B45" s="299" t="s">
        <v>170</v>
      </c>
      <c r="C45" s="256"/>
      <c r="D45" s="256"/>
      <c r="E45" s="256"/>
      <c r="F45" s="256"/>
      <c r="G45" s="257"/>
      <c r="H45" s="257"/>
      <c r="I45" s="257"/>
      <c r="J45" s="258"/>
      <c r="K45" s="258"/>
      <c r="L45" s="258"/>
      <c r="M45" s="256"/>
      <c r="N45" s="256"/>
      <c r="O45" s="256"/>
      <c r="P45" s="655"/>
      <c r="Q45" s="655"/>
      <c r="R45" s="655"/>
      <c r="S45" s="257"/>
      <c r="T45" s="257"/>
      <c r="U45" s="257"/>
      <c r="V45" s="257"/>
      <c r="W45" s="259"/>
      <c r="Z45" s="306"/>
      <c r="AA45" s="306"/>
      <c r="AB45" s="306"/>
    </row>
    <row r="46" spans="2:44" ht="39" customHeight="1">
      <c r="B46" s="300" t="s">
        <v>171</v>
      </c>
      <c r="C46" s="301">
        <v>6.2499999999999995E-3</v>
      </c>
      <c r="D46" s="3"/>
      <c r="E46" s="3"/>
      <c r="J46" s="261"/>
      <c r="M46" s="251"/>
      <c r="T46" s="261"/>
      <c r="W46" s="3"/>
    </row>
    <row r="47" spans="2:44" ht="39" customHeight="1">
      <c r="B47" s="300" t="s">
        <v>171</v>
      </c>
      <c r="C47" s="301">
        <v>8.3333333333333332E-3</v>
      </c>
    </row>
    <row r="48" spans="2:44" ht="39" customHeight="1">
      <c r="B48" s="302" t="s">
        <v>167</v>
      </c>
      <c r="C48" s="303">
        <v>1.0416666666666666E-2</v>
      </c>
    </row>
    <row r="49" spans="2:3" ht="39" customHeight="1">
      <c r="B49" s="302" t="s">
        <v>167</v>
      </c>
      <c r="C49" s="303">
        <v>3.472222222222222E-3</v>
      </c>
    </row>
    <row r="50" spans="2:3" ht="39" customHeight="1">
      <c r="B50" s="304"/>
      <c r="C50" s="303">
        <v>1.3888888888888888E-2</v>
      </c>
    </row>
  </sheetData>
  <mergeCells count="53">
    <mergeCell ref="Z2:Z4"/>
    <mergeCell ref="N34:V34"/>
    <mergeCell ref="J34:K34"/>
    <mergeCell ref="C29:L29"/>
    <mergeCell ref="M29:V29"/>
    <mergeCell ref="Z5:Z7"/>
    <mergeCell ref="Z8:Z10"/>
    <mergeCell ref="Z15:Z17"/>
    <mergeCell ref="Z18:Z20"/>
    <mergeCell ref="Z12:Z14"/>
    <mergeCell ref="N7:V7"/>
    <mergeCell ref="C6:C7"/>
    <mergeCell ref="C8:V8"/>
    <mergeCell ref="C9:L9"/>
    <mergeCell ref="M9:V9"/>
    <mergeCell ref="D6:L6"/>
    <mergeCell ref="M19:V19"/>
    <mergeCell ref="M6:M7"/>
    <mergeCell ref="N6:V6"/>
    <mergeCell ref="D37:E37"/>
    <mergeCell ref="J37:K37"/>
    <mergeCell ref="N37:O37"/>
    <mergeCell ref="T37:U37"/>
    <mergeCell ref="J36:K36"/>
    <mergeCell ref="N36:O36"/>
    <mergeCell ref="D7:L7"/>
    <mergeCell ref="C19:L19"/>
    <mergeCell ref="B1:W1"/>
    <mergeCell ref="C2:V2"/>
    <mergeCell ref="C3:V3"/>
    <mergeCell ref="C4:V4"/>
    <mergeCell ref="C5:L5"/>
    <mergeCell ref="M5:V5"/>
    <mergeCell ref="P45:R45"/>
    <mergeCell ref="C43:V43"/>
    <mergeCell ref="C44:V44"/>
    <mergeCell ref="J39:K39"/>
    <mergeCell ref="T39:U39"/>
    <mergeCell ref="D39:E39"/>
    <mergeCell ref="N39:O39"/>
    <mergeCell ref="D40:E40"/>
    <mergeCell ref="M40:V42"/>
    <mergeCell ref="J40:K40"/>
    <mergeCell ref="D41:E41"/>
    <mergeCell ref="J41:K41"/>
    <mergeCell ref="D42:E42"/>
    <mergeCell ref="J42:K42"/>
    <mergeCell ref="D38:E38"/>
    <mergeCell ref="J38:K38"/>
    <mergeCell ref="N38:O38"/>
    <mergeCell ref="T38:U38"/>
    <mergeCell ref="J35:K35"/>
    <mergeCell ref="N35:O35"/>
  </mergeCells>
  <phoneticPr fontId="1"/>
  <printOptions horizontalCentered="1" verticalCentered="1"/>
  <pageMargins left="0" right="0" top="0.35433070866141736" bottom="0" header="0.31496062992125984" footer="0.31496062992125984"/>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542FE-42B4-4984-A9AC-099AE889A2CB}">
  <sheetPr>
    <pageSetUpPr fitToPage="1"/>
  </sheetPr>
  <dimension ref="B1:AU62"/>
  <sheetViews>
    <sheetView showGridLines="0" view="pageBreakPreview" zoomScale="40" zoomScaleNormal="60" zoomScaleSheetLayoutView="40" workbookViewId="0">
      <selection activeCell="AJ2" sqref="AJ2"/>
    </sheetView>
  </sheetViews>
  <sheetFormatPr defaultColWidth="9" defaultRowHeight="24"/>
  <cols>
    <col min="1" max="1" width="2.375" style="7" customWidth="1"/>
    <col min="2" max="2" width="9" style="382"/>
    <col min="3" max="3" width="26.125" style="7" customWidth="1"/>
    <col min="4" max="4" width="9.625" style="7" customWidth="1"/>
    <col min="5" max="5" width="4.125" style="7" customWidth="1"/>
    <col min="6" max="6" width="8.375" style="7" customWidth="1"/>
    <col min="7" max="7" width="9.875" style="7" customWidth="1"/>
    <col min="8" max="8" width="4.125" style="7" customWidth="1"/>
    <col min="9" max="9" width="9.625" style="7" customWidth="1"/>
    <col min="10" max="10" width="9.5" style="7" customWidth="1"/>
    <col min="11" max="11" width="4.125" style="7" customWidth="1"/>
    <col min="12" max="12" width="9.75" style="7" customWidth="1"/>
    <col min="13" max="13" width="9.5" style="7" customWidth="1"/>
    <col min="14" max="14" width="4.125" style="7" customWidth="1"/>
    <col min="15" max="15" width="9.75" style="7" customWidth="1"/>
    <col min="16" max="16" width="3.875" style="7" bestFit="1" customWidth="1"/>
    <col min="17" max="17" width="2.5" style="7" bestFit="1" customWidth="1"/>
    <col min="18" max="18" width="3.875" style="7" bestFit="1" customWidth="1"/>
    <col min="19" max="20" width="4.875" style="7" customWidth="1"/>
    <col min="21" max="21" width="3.25" style="7" bestFit="1" customWidth="1"/>
    <col min="22" max="22" width="9" style="7"/>
    <col min="23" max="23" width="9" style="7" customWidth="1"/>
    <col min="24" max="25" width="3.625" style="7" customWidth="1"/>
    <col min="26" max="26" width="9" style="382"/>
    <col min="27" max="27" width="26.25" style="7" customWidth="1"/>
    <col min="28" max="28" width="9.625" style="7" customWidth="1"/>
    <col min="29" max="29" width="4.125" style="7" customWidth="1"/>
    <col min="30" max="30" width="8.375" style="7" customWidth="1"/>
    <col min="31" max="31" width="9.875" style="7" customWidth="1"/>
    <col min="32" max="32" width="4.125" style="7" customWidth="1"/>
    <col min="33" max="33" width="9.625" style="7" customWidth="1"/>
    <col min="34" max="34" width="9.5" style="7" customWidth="1"/>
    <col min="35" max="35" width="4.125" style="7" customWidth="1"/>
    <col min="36" max="36" width="9.75" style="7" customWidth="1"/>
    <col min="37" max="37" width="9.5" style="7" customWidth="1"/>
    <col min="38" max="38" width="4.125" style="7" customWidth="1"/>
    <col min="39" max="39" width="9.75" style="7" customWidth="1"/>
    <col min="40" max="40" width="3.875" style="7" bestFit="1" customWidth="1"/>
    <col min="41" max="41" width="2.5" style="7" bestFit="1" customWidth="1"/>
    <col min="42" max="42" width="3.875" style="7" bestFit="1" customWidth="1"/>
    <col min="43" max="44" width="4.875" style="7" customWidth="1"/>
    <col min="45" max="45" width="3.25" style="7" bestFit="1" customWidth="1"/>
    <col min="46" max="16384" width="9" style="7"/>
  </cols>
  <sheetData>
    <row r="1" spans="2:47" ht="48.75">
      <c r="B1" s="788" t="s">
        <v>556</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row>
    <row r="2" spans="2:47" ht="65.25" customHeight="1"/>
    <row r="3" spans="2:47" ht="31.9" customHeight="1" thickBot="1">
      <c r="B3" s="383" t="s">
        <v>538</v>
      </c>
      <c r="G3" s="393" t="s">
        <v>562</v>
      </c>
      <c r="Z3" s="383" t="s">
        <v>555</v>
      </c>
      <c r="AF3" s="269" t="s">
        <v>530</v>
      </c>
    </row>
    <row r="4" spans="2:47" s="269" customFormat="1" ht="24.75" thickBot="1">
      <c r="B4" s="384"/>
      <c r="C4" s="385" t="s">
        <v>178</v>
      </c>
      <c r="D4" s="712" t="s">
        <v>190</v>
      </c>
      <c r="E4" s="714"/>
      <c r="F4" s="713"/>
      <c r="G4" s="712" t="s">
        <v>535</v>
      </c>
      <c r="H4" s="714"/>
      <c r="I4" s="713"/>
      <c r="J4" s="712" t="s">
        <v>499</v>
      </c>
      <c r="K4" s="714"/>
      <c r="L4" s="713"/>
      <c r="M4" s="712" t="s">
        <v>559</v>
      </c>
      <c r="N4" s="714"/>
      <c r="O4" s="713"/>
      <c r="P4" s="387" t="s">
        <v>173</v>
      </c>
      <c r="Q4" s="388" t="s">
        <v>174</v>
      </c>
      <c r="R4" s="389" t="s">
        <v>176</v>
      </c>
      <c r="S4" s="712" t="s">
        <v>3</v>
      </c>
      <c r="T4" s="713"/>
      <c r="U4" s="712" t="s">
        <v>531</v>
      </c>
      <c r="V4" s="714"/>
      <c r="W4" s="386" t="s">
        <v>0</v>
      </c>
      <c r="X4" s="390"/>
      <c r="Z4" s="384"/>
      <c r="AA4" s="391" t="s">
        <v>178</v>
      </c>
      <c r="AB4" s="712" t="s">
        <v>190</v>
      </c>
      <c r="AC4" s="714"/>
      <c r="AD4" s="713"/>
      <c r="AE4" s="712" t="s">
        <v>189</v>
      </c>
      <c r="AF4" s="714"/>
      <c r="AG4" s="713"/>
      <c r="AH4" s="712" t="s">
        <v>228</v>
      </c>
      <c r="AI4" s="714"/>
      <c r="AJ4" s="713"/>
      <c r="AK4" s="712" t="s">
        <v>228</v>
      </c>
      <c r="AL4" s="714"/>
      <c r="AM4" s="713"/>
      <c r="AN4" s="387" t="s">
        <v>173</v>
      </c>
      <c r="AO4" s="388" t="s">
        <v>174</v>
      </c>
      <c r="AP4" s="389" t="s">
        <v>176</v>
      </c>
      <c r="AQ4" s="712" t="s">
        <v>3</v>
      </c>
      <c r="AR4" s="713"/>
      <c r="AS4" s="712" t="s">
        <v>531</v>
      </c>
      <c r="AT4" s="714"/>
      <c r="AU4" s="386" t="s">
        <v>0</v>
      </c>
    </row>
    <row r="5" spans="2:47" ht="28.5" customHeight="1">
      <c r="B5" s="757" t="s">
        <v>179</v>
      </c>
      <c r="C5" s="763" t="s">
        <v>385</v>
      </c>
      <c r="D5" s="775"/>
      <c r="E5" s="760"/>
      <c r="F5" s="761"/>
      <c r="G5" s="753" t="str">
        <f>IF(G6=""," ",IF(G6&gt;I6,"○",IF(G6&lt;I6,"×","△")))</f>
        <v xml:space="preserve"> </v>
      </c>
      <c r="H5" s="754"/>
      <c r="I5" s="755"/>
      <c r="J5" s="753" t="str">
        <f>IF(J6=""," ",IF(J6&gt;L6,"○",IF(J6&lt;L6,"×","△")))</f>
        <v xml:space="preserve"> </v>
      </c>
      <c r="K5" s="754"/>
      <c r="L5" s="755"/>
      <c r="M5" s="753" t="str">
        <f>IF(M6=""," ",IF(M6&gt;O6,"○",IF(M6&lt;O6,"×","△")))</f>
        <v xml:space="preserve"> </v>
      </c>
      <c r="N5" s="754"/>
      <c r="O5" s="755"/>
      <c r="P5" s="715"/>
      <c r="Q5" s="772" t="s">
        <v>532</v>
      </c>
      <c r="R5" s="716"/>
      <c r="S5" s="715"/>
      <c r="T5" s="716"/>
      <c r="U5" s="721" t="s">
        <v>533</v>
      </c>
      <c r="V5" s="723"/>
      <c r="W5" s="725"/>
      <c r="X5" s="66"/>
      <c r="Z5" s="766"/>
      <c r="AA5" s="769"/>
      <c r="AB5" s="775"/>
      <c r="AC5" s="760"/>
      <c r="AD5" s="761"/>
      <c r="AE5" s="753" t="str">
        <f>IF(AE6=""," ",IF(AE6&gt;AG6,"○",IF(AE6&lt;AG6,"×","△")))</f>
        <v xml:space="preserve"> </v>
      </c>
      <c r="AF5" s="754"/>
      <c r="AG5" s="755"/>
      <c r="AH5" s="753" t="str">
        <f>IF(AH6=""," ",IF(AH6&gt;AJ6,"○",IF(AH6&lt;AJ6,"×","△")))</f>
        <v xml:space="preserve"> </v>
      </c>
      <c r="AI5" s="754"/>
      <c r="AJ5" s="755"/>
      <c r="AK5" s="753" t="str">
        <f>IF(AK6=""," ",IF(AK6&gt;AM6,"○",IF(AK6&lt;AM6,"×","△")))</f>
        <v xml:space="preserve"> </v>
      </c>
      <c r="AL5" s="754"/>
      <c r="AM5" s="755"/>
      <c r="AN5" s="715"/>
      <c r="AO5" s="772" t="s">
        <v>532</v>
      </c>
      <c r="AP5" s="716"/>
      <c r="AQ5" s="715"/>
      <c r="AR5" s="716"/>
      <c r="AS5" s="721" t="s">
        <v>533</v>
      </c>
      <c r="AT5" s="723"/>
      <c r="AU5" s="725"/>
    </row>
    <row r="6" spans="2:47" ht="28.5" customHeight="1">
      <c r="B6" s="758"/>
      <c r="C6" s="764"/>
      <c r="D6" s="776"/>
      <c r="E6" s="731"/>
      <c r="F6" s="732"/>
      <c r="G6" s="372"/>
      <c r="H6" s="372" t="s">
        <v>174</v>
      </c>
      <c r="I6" s="373"/>
      <c r="J6" s="372"/>
      <c r="K6" s="372" t="s">
        <v>174</v>
      </c>
      <c r="L6" s="373"/>
      <c r="M6" s="372"/>
      <c r="N6" s="372" t="s">
        <v>174</v>
      </c>
      <c r="O6" s="372"/>
      <c r="P6" s="717"/>
      <c r="Q6" s="773"/>
      <c r="R6" s="718"/>
      <c r="S6" s="717"/>
      <c r="T6" s="718"/>
      <c r="U6" s="722"/>
      <c r="V6" s="710"/>
      <c r="W6" s="726"/>
      <c r="X6" s="66"/>
      <c r="Z6" s="767"/>
      <c r="AA6" s="770"/>
      <c r="AB6" s="776"/>
      <c r="AC6" s="731"/>
      <c r="AD6" s="732"/>
      <c r="AE6" s="372"/>
      <c r="AF6" s="372" t="s">
        <v>174</v>
      </c>
      <c r="AG6" s="373"/>
      <c r="AH6" s="372"/>
      <c r="AI6" s="372" t="s">
        <v>174</v>
      </c>
      <c r="AJ6" s="373"/>
      <c r="AK6" s="372"/>
      <c r="AL6" s="372" t="s">
        <v>174</v>
      </c>
      <c r="AM6" s="372"/>
      <c r="AN6" s="717"/>
      <c r="AO6" s="773"/>
      <c r="AP6" s="718"/>
      <c r="AQ6" s="717"/>
      <c r="AR6" s="718"/>
      <c r="AS6" s="722"/>
      <c r="AT6" s="710"/>
      <c r="AU6" s="726"/>
    </row>
    <row r="7" spans="2:47" ht="28.5" customHeight="1">
      <c r="B7" s="758"/>
      <c r="C7" s="764"/>
      <c r="D7" s="776"/>
      <c r="E7" s="731"/>
      <c r="F7" s="732"/>
      <c r="G7" s="756" t="str">
        <f>IF(G8=""," ",IF(G8&gt;I8,"○",IF(G8&lt;I8,"×","△")))</f>
        <v xml:space="preserve"> </v>
      </c>
      <c r="H7" s="729"/>
      <c r="I7" s="730"/>
      <c r="J7" s="756" t="str">
        <f>IF(J8=""," ",IF(J8&gt;L8,"○",IF(J8&lt;L8,"×","△")))</f>
        <v xml:space="preserve"> </v>
      </c>
      <c r="K7" s="729"/>
      <c r="L7" s="730"/>
      <c r="M7" s="756" t="str">
        <f>IF(M8=""," ",IF(M8&gt;O8,"○",IF(M8&lt;O8,"×","△")))</f>
        <v xml:space="preserve"> </v>
      </c>
      <c r="N7" s="729"/>
      <c r="O7" s="730"/>
      <c r="P7" s="717"/>
      <c r="Q7" s="773"/>
      <c r="R7" s="718"/>
      <c r="S7" s="717"/>
      <c r="T7" s="718"/>
      <c r="U7" s="722" t="s">
        <v>534</v>
      </c>
      <c r="V7" s="710"/>
      <c r="W7" s="726"/>
      <c r="X7" s="66"/>
      <c r="Z7" s="767"/>
      <c r="AA7" s="770"/>
      <c r="AB7" s="776"/>
      <c r="AC7" s="731"/>
      <c r="AD7" s="732"/>
      <c r="AE7" s="756" t="str">
        <f>IF(AE8=""," ",IF(AE8&gt;AG8,"○",IF(AE8&lt;AG8,"×","△")))</f>
        <v xml:space="preserve"> </v>
      </c>
      <c r="AF7" s="729"/>
      <c r="AG7" s="730"/>
      <c r="AH7" s="756" t="str">
        <f>IF(AH8=""," ",IF(AH8&gt;AJ8,"○",IF(AH8&lt;AJ8,"×","△")))</f>
        <v xml:space="preserve"> </v>
      </c>
      <c r="AI7" s="729"/>
      <c r="AJ7" s="730"/>
      <c r="AK7" s="756" t="str">
        <f>IF(AK8=""," ",IF(AK8&gt;AM8,"○",IF(AK8&lt;AM8,"×","△")))</f>
        <v xml:space="preserve"> </v>
      </c>
      <c r="AL7" s="729"/>
      <c r="AM7" s="730"/>
      <c r="AN7" s="717"/>
      <c r="AO7" s="773"/>
      <c r="AP7" s="718"/>
      <c r="AQ7" s="717"/>
      <c r="AR7" s="718"/>
      <c r="AS7" s="722" t="s">
        <v>534</v>
      </c>
      <c r="AT7" s="710"/>
      <c r="AU7" s="726"/>
    </row>
    <row r="8" spans="2:47" ht="28.5" customHeight="1" thickBot="1">
      <c r="B8" s="758"/>
      <c r="C8" s="765"/>
      <c r="D8" s="777"/>
      <c r="E8" s="733"/>
      <c r="F8" s="734"/>
      <c r="G8" s="374"/>
      <c r="H8" s="374" t="s">
        <v>174</v>
      </c>
      <c r="I8" s="375"/>
      <c r="J8" s="374"/>
      <c r="K8" s="374" t="s">
        <v>174</v>
      </c>
      <c r="L8" s="375"/>
      <c r="M8" s="374"/>
      <c r="N8" s="374" t="s">
        <v>174</v>
      </c>
      <c r="O8" s="375"/>
      <c r="P8" s="719"/>
      <c r="Q8" s="774"/>
      <c r="R8" s="720"/>
      <c r="S8" s="719"/>
      <c r="T8" s="720"/>
      <c r="U8" s="724"/>
      <c r="V8" s="711"/>
      <c r="W8" s="727"/>
      <c r="X8" s="66"/>
      <c r="Z8" s="767"/>
      <c r="AA8" s="771"/>
      <c r="AB8" s="777"/>
      <c r="AC8" s="733"/>
      <c r="AD8" s="734"/>
      <c r="AE8" s="374"/>
      <c r="AF8" s="374" t="s">
        <v>174</v>
      </c>
      <c r="AG8" s="375"/>
      <c r="AH8" s="374"/>
      <c r="AI8" s="374" t="s">
        <v>174</v>
      </c>
      <c r="AJ8" s="375"/>
      <c r="AK8" s="374"/>
      <c r="AL8" s="374" t="s">
        <v>174</v>
      </c>
      <c r="AM8" s="375"/>
      <c r="AN8" s="719"/>
      <c r="AO8" s="774"/>
      <c r="AP8" s="720"/>
      <c r="AQ8" s="719"/>
      <c r="AR8" s="720"/>
      <c r="AS8" s="724"/>
      <c r="AT8" s="711"/>
      <c r="AU8" s="727"/>
    </row>
    <row r="9" spans="2:47" ht="28.5" customHeight="1">
      <c r="B9" s="758"/>
      <c r="C9" s="763" t="s">
        <v>543</v>
      </c>
      <c r="D9" s="753" t="str">
        <f>IF(D10=""," ",IF(D10&gt;F10,"○",IF(D10&lt;F10,"×","△")))</f>
        <v xml:space="preserve"> </v>
      </c>
      <c r="E9" s="754"/>
      <c r="F9" s="755"/>
      <c r="G9" s="760"/>
      <c r="H9" s="760"/>
      <c r="I9" s="761"/>
      <c r="J9" s="753" t="str">
        <f>IF(J10=""," ",IF(J10&gt;L10,"○",IF(J10&lt;L10,"×","△")))</f>
        <v xml:space="preserve"> </v>
      </c>
      <c r="K9" s="754"/>
      <c r="L9" s="755"/>
      <c r="M9" s="753" t="str">
        <f>IF(M10=""," ",IF(M10&gt;O10,"○",IF(M10&lt;O10,"×","△")))</f>
        <v xml:space="preserve"> </v>
      </c>
      <c r="N9" s="754"/>
      <c r="O9" s="755"/>
      <c r="P9" s="715"/>
      <c r="Q9" s="772" t="s">
        <v>532</v>
      </c>
      <c r="R9" s="716"/>
      <c r="S9" s="715"/>
      <c r="T9" s="716"/>
      <c r="U9" s="721" t="s">
        <v>533</v>
      </c>
      <c r="V9" s="723"/>
      <c r="W9" s="725"/>
      <c r="X9" s="66"/>
      <c r="Z9" s="767"/>
      <c r="AA9" s="769"/>
      <c r="AB9" s="753" t="str">
        <f>IF(AB10=""," ",IF(AB10&gt;AD10,"○",IF(AB10&lt;AD10,"×","△")))</f>
        <v xml:space="preserve"> </v>
      </c>
      <c r="AC9" s="754"/>
      <c r="AD9" s="755"/>
      <c r="AE9" s="760"/>
      <c r="AF9" s="760"/>
      <c r="AG9" s="761"/>
      <c r="AH9" s="753" t="str">
        <f>IF(AH10=""," ",IF(AH10&gt;AJ10,"○",IF(AH10&lt;AJ10,"×","△")))</f>
        <v xml:space="preserve"> </v>
      </c>
      <c r="AI9" s="754"/>
      <c r="AJ9" s="755"/>
      <c r="AK9" s="753" t="str">
        <f>IF(AK10=""," ",IF(AK10&gt;AM10,"○",IF(AK10&lt;AM10,"×","△")))</f>
        <v xml:space="preserve"> </v>
      </c>
      <c r="AL9" s="754"/>
      <c r="AM9" s="755"/>
      <c r="AN9" s="715"/>
      <c r="AO9" s="772" t="s">
        <v>532</v>
      </c>
      <c r="AP9" s="716"/>
      <c r="AQ9" s="715"/>
      <c r="AR9" s="716"/>
      <c r="AS9" s="721" t="s">
        <v>533</v>
      </c>
      <c r="AT9" s="723"/>
      <c r="AU9" s="725"/>
    </row>
    <row r="10" spans="2:47" ht="28.5" customHeight="1">
      <c r="B10" s="758"/>
      <c r="C10" s="764"/>
      <c r="D10" s="376"/>
      <c r="E10" s="377" t="s">
        <v>174</v>
      </c>
      <c r="F10" s="378"/>
      <c r="G10" s="731"/>
      <c r="H10" s="731"/>
      <c r="I10" s="732"/>
      <c r="J10" s="372"/>
      <c r="K10" s="372" t="s">
        <v>174</v>
      </c>
      <c r="L10" s="373"/>
      <c r="M10" s="372"/>
      <c r="N10" s="372" t="s">
        <v>174</v>
      </c>
      <c r="O10" s="373"/>
      <c r="P10" s="717"/>
      <c r="Q10" s="773"/>
      <c r="R10" s="718"/>
      <c r="S10" s="717"/>
      <c r="T10" s="718"/>
      <c r="U10" s="722"/>
      <c r="V10" s="710"/>
      <c r="W10" s="726"/>
      <c r="X10" s="66"/>
      <c r="Z10" s="767"/>
      <c r="AA10" s="770"/>
      <c r="AB10" s="376"/>
      <c r="AC10" s="377" t="s">
        <v>174</v>
      </c>
      <c r="AD10" s="378"/>
      <c r="AE10" s="731"/>
      <c r="AF10" s="731"/>
      <c r="AG10" s="732"/>
      <c r="AH10" s="372"/>
      <c r="AI10" s="372" t="s">
        <v>174</v>
      </c>
      <c r="AJ10" s="373"/>
      <c r="AK10" s="372"/>
      <c r="AL10" s="372" t="s">
        <v>174</v>
      </c>
      <c r="AM10" s="373"/>
      <c r="AN10" s="717"/>
      <c r="AO10" s="773"/>
      <c r="AP10" s="718"/>
      <c r="AQ10" s="717"/>
      <c r="AR10" s="718"/>
      <c r="AS10" s="722"/>
      <c r="AT10" s="710"/>
      <c r="AU10" s="726"/>
    </row>
    <row r="11" spans="2:47" ht="28.5" customHeight="1">
      <c r="B11" s="758"/>
      <c r="C11" s="764"/>
      <c r="D11" s="756" t="str">
        <f>IF(D12=""," ",IF(D12&gt;F12,"○",IF(D12&lt;F12,"×","△")))</f>
        <v xml:space="preserve"> </v>
      </c>
      <c r="E11" s="729"/>
      <c r="F11" s="730"/>
      <c r="G11" s="731"/>
      <c r="H11" s="731"/>
      <c r="I11" s="732"/>
      <c r="J11" s="756" t="str">
        <f>IF(J12=""," ",IF(J12&gt;L12,"○",IF(J12&lt;L12,"×","△")))</f>
        <v xml:space="preserve"> </v>
      </c>
      <c r="K11" s="729"/>
      <c r="L11" s="730"/>
      <c r="M11" s="756" t="str">
        <f>IF(M12=""," ",IF(M12&gt;O12,"○",IF(M12&lt;O12,"×","△")))</f>
        <v xml:space="preserve"> </v>
      </c>
      <c r="N11" s="729"/>
      <c r="O11" s="730"/>
      <c r="P11" s="717"/>
      <c r="Q11" s="773"/>
      <c r="R11" s="718"/>
      <c r="S11" s="717"/>
      <c r="T11" s="718"/>
      <c r="U11" s="722" t="s">
        <v>534</v>
      </c>
      <c r="V11" s="710"/>
      <c r="W11" s="726"/>
      <c r="X11" s="66"/>
      <c r="Z11" s="767"/>
      <c r="AA11" s="770"/>
      <c r="AB11" s="756" t="str">
        <f>IF(AB12=""," ",IF(AB12&gt;AD12,"○",IF(AB12&lt;AD12,"×","△")))</f>
        <v xml:space="preserve"> </v>
      </c>
      <c r="AC11" s="729"/>
      <c r="AD11" s="730"/>
      <c r="AE11" s="731"/>
      <c r="AF11" s="731"/>
      <c r="AG11" s="732"/>
      <c r="AH11" s="756" t="str">
        <f>IF(AH12=""," ",IF(AH12&gt;AJ12,"○",IF(AH12&lt;AJ12,"×","△")))</f>
        <v xml:space="preserve"> </v>
      </c>
      <c r="AI11" s="729"/>
      <c r="AJ11" s="730"/>
      <c r="AK11" s="756" t="str">
        <f>IF(AK12=""," ",IF(AK12&gt;AM12,"○",IF(AK12&lt;AM12,"×","△")))</f>
        <v xml:space="preserve"> </v>
      </c>
      <c r="AL11" s="729"/>
      <c r="AM11" s="730"/>
      <c r="AN11" s="717"/>
      <c r="AO11" s="773"/>
      <c r="AP11" s="718"/>
      <c r="AQ11" s="717"/>
      <c r="AR11" s="718"/>
      <c r="AS11" s="722" t="s">
        <v>534</v>
      </c>
      <c r="AT11" s="710"/>
      <c r="AU11" s="726"/>
    </row>
    <row r="12" spans="2:47" ht="28.5" customHeight="1" thickBot="1">
      <c r="B12" s="758"/>
      <c r="C12" s="765"/>
      <c r="D12" s="379"/>
      <c r="E12" s="374" t="s">
        <v>174</v>
      </c>
      <c r="F12" s="375"/>
      <c r="G12" s="733"/>
      <c r="H12" s="733"/>
      <c r="I12" s="734"/>
      <c r="J12" s="374"/>
      <c r="K12" s="374" t="s">
        <v>174</v>
      </c>
      <c r="L12" s="375"/>
      <c r="M12" s="374"/>
      <c r="N12" s="374" t="s">
        <v>174</v>
      </c>
      <c r="O12" s="375"/>
      <c r="P12" s="719"/>
      <c r="Q12" s="774"/>
      <c r="R12" s="720"/>
      <c r="S12" s="719"/>
      <c r="T12" s="720"/>
      <c r="U12" s="724"/>
      <c r="V12" s="711"/>
      <c r="W12" s="727"/>
      <c r="X12" s="66"/>
      <c r="Z12" s="767"/>
      <c r="AA12" s="771"/>
      <c r="AB12" s="379"/>
      <c r="AC12" s="374" t="s">
        <v>174</v>
      </c>
      <c r="AD12" s="375"/>
      <c r="AE12" s="733"/>
      <c r="AF12" s="733"/>
      <c r="AG12" s="734"/>
      <c r="AH12" s="374"/>
      <c r="AI12" s="374" t="s">
        <v>174</v>
      </c>
      <c r="AJ12" s="375"/>
      <c r="AK12" s="374"/>
      <c r="AL12" s="374" t="s">
        <v>174</v>
      </c>
      <c r="AM12" s="375"/>
      <c r="AN12" s="719"/>
      <c r="AO12" s="774"/>
      <c r="AP12" s="720"/>
      <c r="AQ12" s="719"/>
      <c r="AR12" s="720"/>
      <c r="AS12" s="724"/>
      <c r="AT12" s="711"/>
      <c r="AU12" s="727"/>
    </row>
    <row r="13" spans="2:47" ht="28.5" customHeight="1">
      <c r="B13" s="758"/>
      <c r="C13" s="763" t="s">
        <v>540</v>
      </c>
      <c r="D13" s="753" t="str">
        <f>IF(D14=""," ",IF(D14&gt;F14,"○",IF(D14&lt;F14,"×","△")))</f>
        <v xml:space="preserve"> </v>
      </c>
      <c r="E13" s="754"/>
      <c r="F13" s="755"/>
      <c r="G13" s="762" t="str">
        <f>IF(G14=""," ",IF(G14&gt;I14,"○",IF(G14&lt;I14,"×","△")))</f>
        <v xml:space="preserve"> </v>
      </c>
      <c r="H13" s="754"/>
      <c r="I13" s="755"/>
      <c r="J13" s="760"/>
      <c r="K13" s="760"/>
      <c r="L13" s="761"/>
      <c r="M13" s="753" t="str">
        <f>IF(M14=""," ",IF(M14&gt;O14,"○",IF(M14&lt;O14,"×","△")))</f>
        <v xml:space="preserve"> </v>
      </c>
      <c r="N13" s="754"/>
      <c r="O13" s="755"/>
      <c r="P13" s="715"/>
      <c r="Q13" s="772" t="s">
        <v>532</v>
      </c>
      <c r="R13" s="716"/>
      <c r="S13" s="715"/>
      <c r="T13" s="716"/>
      <c r="U13" s="721" t="s">
        <v>533</v>
      </c>
      <c r="V13" s="723"/>
      <c r="W13" s="725"/>
      <c r="X13" s="66"/>
      <c r="Z13" s="767"/>
      <c r="AA13" s="769"/>
      <c r="AB13" s="753" t="str">
        <f>IF(AB14=""," ",IF(AB14&gt;AD14,"○",IF(AB14&lt;AD14,"×","△")))</f>
        <v xml:space="preserve"> </v>
      </c>
      <c r="AC13" s="754"/>
      <c r="AD13" s="755"/>
      <c r="AE13" s="762" t="str">
        <f>IF(AE14=""," ",IF(AE14&gt;AG14,"○",IF(AE14&lt;AG14,"×","△")))</f>
        <v xml:space="preserve"> </v>
      </c>
      <c r="AF13" s="754"/>
      <c r="AG13" s="755"/>
      <c r="AH13" s="760"/>
      <c r="AI13" s="760"/>
      <c r="AJ13" s="761"/>
      <c r="AK13" s="753" t="str">
        <f>IF(AK14=""," ",IF(AK14&gt;AM14,"○",IF(AK14&lt;AM14,"×","△")))</f>
        <v xml:space="preserve"> </v>
      </c>
      <c r="AL13" s="754"/>
      <c r="AM13" s="755"/>
      <c r="AN13" s="715"/>
      <c r="AO13" s="772" t="s">
        <v>532</v>
      </c>
      <c r="AP13" s="716"/>
      <c r="AQ13" s="715"/>
      <c r="AR13" s="716"/>
      <c r="AS13" s="721" t="s">
        <v>533</v>
      </c>
      <c r="AT13" s="723"/>
      <c r="AU13" s="725"/>
    </row>
    <row r="14" spans="2:47" ht="28.5" customHeight="1">
      <c r="B14" s="758"/>
      <c r="C14" s="764"/>
      <c r="D14" s="380"/>
      <c r="E14" s="372" t="s">
        <v>174</v>
      </c>
      <c r="F14" s="373"/>
      <c r="G14" s="372"/>
      <c r="H14" s="372" t="s">
        <v>174</v>
      </c>
      <c r="I14" s="373"/>
      <c r="J14" s="731"/>
      <c r="K14" s="731"/>
      <c r="L14" s="732"/>
      <c r="M14" s="372"/>
      <c r="N14" s="372" t="s">
        <v>174</v>
      </c>
      <c r="O14" s="373"/>
      <c r="P14" s="717"/>
      <c r="Q14" s="773"/>
      <c r="R14" s="718"/>
      <c r="S14" s="717"/>
      <c r="T14" s="718"/>
      <c r="U14" s="722"/>
      <c r="V14" s="710"/>
      <c r="W14" s="726"/>
      <c r="X14" s="66"/>
      <c r="Z14" s="767"/>
      <c r="AA14" s="770"/>
      <c r="AB14" s="380"/>
      <c r="AC14" s="372" t="s">
        <v>174</v>
      </c>
      <c r="AD14" s="373"/>
      <c r="AE14" s="372"/>
      <c r="AF14" s="372" t="s">
        <v>174</v>
      </c>
      <c r="AG14" s="373"/>
      <c r="AH14" s="731"/>
      <c r="AI14" s="731"/>
      <c r="AJ14" s="732"/>
      <c r="AK14" s="372"/>
      <c r="AL14" s="372" t="s">
        <v>174</v>
      </c>
      <c r="AM14" s="373"/>
      <c r="AN14" s="717"/>
      <c r="AO14" s="773"/>
      <c r="AP14" s="718"/>
      <c r="AQ14" s="717"/>
      <c r="AR14" s="718"/>
      <c r="AS14" s="722"/>
      <c r="AT14" s="710"/>
      <c r="AU14" s="726"/>
    </row>
    <row r="15" spans="2:47" ht="28.5" customHeight="1">
      <c r="B15" s="758"/>
      <c r="C15" s="764"/>
      <c r="D15" s="756" t="str">
        <f>IF(D16=""," ",IF(D16&gt;F16,"○",IF(D16&lt;F16,"×","△")))</f>
        <v xml:space="preserve"> </v>
      </c>
      <c r="E15" s="729"/>
      <c r="F15" s="730"/>
      <c r="G15" s="728" t="str">
        <f>IF(G16=""," ",IF(G16&gt;I16,"○",IF(G16&lt;I16,"×","△")))</f>
        <v xml:space="preserve"> </v>
      </c>
      <c r="H15" s="729"/>
      <c r="I15" s="730"/>
      <c r="J15" s="731"/>
      <c r="K15" s="731"/>
      <c r="L15" s="732"/>
      <c r="M15" s="756" t="str">
        <f>IF(M16=""," ",IF(M16&gt;O16,"○",IF(M16&lt;O16,"×","△")))</f>
        <v xml:space="preserve"> </v>
      </c>
      <c r="N15" s="729"/>
      <c r="O15" s="730"/>
      <c r="P15" s="717"/>
      <c r="Q15" s="773"/>
      <c r="R15" s="718"/>
      <c r="S15" s="717"/>
      <c r="T15" s="718"/>
      <c r="U15" s="722" t="s">
        <v>534</v>
      </c>
      <c r="V15" s="710"/>
      <c r="W15" s="726"/>
      <c r="X15" s="66"/>
      <c r="Z15" s="767"/>
      <c r="AA15" s="770"/>
      <c r="AB15" s="756" t="str">
        <f>IF(AB16=""," ",IF(AB16&gt;AD16,"○",IF(AB16&lt;AD16,"×","△")))</f>
        <v xml:space="preserve"> </v>
      </c>
      <c r="AC15" s="729"/>
      <c r="AD15" s="730"/>
      <c r="AE15" s="728" t="str">
        <f>IF(AE16=""," ",IF(AE16&gt;AG16,"○",IF(AE16&lt;AG16,"×","△")))</f>
        <v xml:space="preserve"> </v>
      </c>
      <c r="AF15" s="729"/>
      <c r="AG15" s="730"/>
      <c r="AH15" s="731"/>
      <c r="AI15" s="731"/>
      <c r="AJ15" s="732"/>
      <c r="AK15" s="756" t="str">
        <f>IF(AK16=""," ",IF(AK16&gt;AM16,"○",IF(AK16&lt;AM16,"×","△")))</f>
        <v xml:space="preserve"> </v>
      </c>
      <c r="AL15" s="729"/>
      <c r="AM15" s="730"/>
      <c r="AN15" s="717"/>
      <c r="AO15" s="773"/>
      <c r="AP15" s="718"/>
      <c r="AQ15" s="717"/>
      <c r="AR15" s="718"/>
      <c r="AS15" s="722" t="s">
        <v>534</v>
      </c>
      <c r="AT15" s="710"/>
      <c r="AU15" s="726"/>
    </row>
    <row r="16" spans="2:47" ht="28.5" customHeight="1" thickBot="1">
      <c r="B16" s="758"/>
      <c r="C16" s="765"/>
      <c r="D16" s="379"/>
      <c r="E16" s="374" t="s">
        <v>174</v>
      </c>
      <c r="F16" s="375"/>
      <c r="G16" s="374"/>
      <c r="H16" s="374" t="s">
        <v>174</v>
      </c>
      <c r="I16" s="375"/>
      <c r="J16" s="733"/>
      <c r="K16" s="733"/>
      <c r="L16" s="734"/>
      <c r="M16" s="374"/>
      <c r="N16" s="374" t="s">
        <v>174</v>
      </c>
      <c r="O16" s="375"/>
      <c r="P16" s="719"/>
      <c r="Q16" s="774"/>
      <c r="R16" s="720"/>
      <c r="S16" s="719"/>
      <c r="T16" s="720"/>
      <c r="U16" s="724"/>
      <c r="V16" s="711"/>
      <c r="W16" s="727"/>
      <c r="X16" s="66"/>
      <c r="Z16" s="767"/>
      <c r="AA16" s="771"/>
      <c r="AB16" s="379"/>
      <c r="AC16" s="374" t="s">
        <v>174</v>
      </c>
      <c r="AD16" s="375"/>
      <c r="AE16" s="374"/>
      <c r="AF16" s="374" t="s">
        <v>174</v>
      </c>
      <c r="AG16" s="375"/>
      <c r="AH16" s="733"/>
      <c r="AI16" s="733"/>
      <c r="AJ16" s="734"/>
      <c r="AK16" s="374"/>
      <c r="AL16" s="374" t="s">
        <v>174</v>
      </c>
      <c r="AM16" s="375"/>
      <c r="AN16" s="719"/>
      <c r="AO16" s="774"/>
      <c r="AP16" s="720"/>
      <c r="AQ16" s="719"/>
      <c r="AR16" s="720"/>
      <c r="AS16" s="724"/>
      <c r="AT16" s="711"/>
      <c r="AU16" s="727"/>
    </row>
    <row r="17" spans="2:47" ht="28.5" customHeight="1">
      <c r="B17" s="758"/>
      <c r="C17" s="763" t="s">
        <v>557</v>
      </c>
      <c r="D17" s="753" t="str">
        <f>IF(D18=""," ",IF(D18&gt;F18,"○",IF(D18&lt;F18,"×","△")))</f>
        <v xml:space="preserve"> </v>
      </c>
      <c r="E17" s="754"/>
      <c r="F17" s="755"/>
      <c r="G17" s="762" t="str">
        <f>IF(G18=""," ",IF(G18&gt;I18,"○",IF(G18&lt;I18,"×","△")))</f>
        <v xml:space="preserve"> </v>
      </c>
      <c r="H17" s="754"/>
      <c r="I17" s="755"/>
      <c r="J17" s="762" t="str">
        <f>IF(J18=""," ",IF(J18&gt;L18,"○",IF(J18&lt;L18,"×","△")))</f>
        <v xml:space="preserve"> </v>
      </c>
      <c r="K17" s="754"/>
      <c r="L17" s="755"/>
      <c r="M17" s="760"/>
      <c r="N17" s="760"/>
      <c r="O17" s="761"/>
      <c r="P17" s="715"/>
      <c r="Q17" s="772" t="s">
        <v>532</v>
      </c>
      <c r="R17" s="716"/>
      <c r="S17" s="715"/>
      <c r="T17" s="716"/>
      <c r="U17" s="721" t="s">
        <v>533</v>
      </c>
      <c r="V17" s="723"/>
      <c r="W17" s="725"/>
      <c r="X17" s="66"/>
      <c r="Z17" s="767"/>
      <c r="AA17" s="769"/>
      <c r="AB17" s="753" t="str">
        <f>IF(AB18=""," ",IF(AB18&gt;AD18,"○",IF(AB18&lt;AD18,"×","△")))</f>
        <v xml:space="preserve"> </v>
      </c>
      <c r="AC17" s="754"/>
      <c r="AD17" s="755"/>
      <c r="AE17" s="762" t="str">
        <f>IF(AE18=""," ",IF(AE18&gt;AG18,"○",IF(AE18&lt;AG18,"×","△")))</f>
        <v xml:space="preserve"> </v>
      </c>
      <c r="AF17" s="754"/>
      <c r="AG17" s="755"/>
      <c r="AH17" s="762" t="str">
        <f>IF(AH18=""," ",IF(AH18&gt;AJ18,"○",IF(AH18&lt;AJ18,"×","△")))</f>
        <v xml:space="preserve"> </v>
      </c>
      <c r="AI17" s="754"/>
      <c r="AJ17" s="755"/>
      <c r="AK17" s="760"/>
      <c r="AL17" s="760"/>
      <c r="AM17" s="761"/>
      <c r="AN17" s="715"/>
      <c r="AO17" s="772" t="s">
        <v>532</v>
      </c>
      <c r="AP17" s="716"/>
      <c r="AQ17" s="715"/>
      <c r="AR17" s="716"/>
      <c r="AS17" s="721" t="s">
        <v>533</v>
      </c>
      <c r="AT17" s="723"/>
      <c r="AU17" s="725"/>
    </row>
    <row r="18" spans="2:47" ht="28.5" customHeight="1">
      <c r="B18" s="758"/>
      <c r="C18" s="764"/>
      <c r="D18" s="380"/>
      <c r="E18" s="372" t="s">
        <v>174</v>
      </c>
      <c r="F18" s="373"/>
      <c r="G18" s="372"/>
      <c r="H18" s="372" t="s">
        <v>174</v>
      </c>
      <c r="I18" s="373"/>
      <c r="J18" s="372"/>
      <c r="K18" s="372" t="s">
        <v>174</v>
      </c>
      <c r="L18" s="373"/>
      <c r="M18" s="731"/>
      <c r="N18" s="731"/>
      <c r="O18" s="732"/>
      <c r="P18" s="717"/>
      <c r="Q18" s="773"/>
      <c r="R18" s="718"/>
      <c r="S18" s="717"/>
      <c r="T18" s="718"/>
      <c r="U18" s="722"/>
      <c r="V18" s="710"/>
      <c r="W18" s="726"/>
      <c r="X18" s="66"/>
      <c r="Z18" s="767"/>
      <c r="AA18" s="770"/>
      <c r="AB18" s="380"/>
      <c r="AC18" s="372" t="s">
        <v>174</v>
      </c>
      <c r="AD18" s="373"/>
      <c r="AE18" s="372"/>
      <c r="AF18" s="372" t="s">
        <v>174</v>
      </c>
      <c r="AG18" s="373"/>
      <c r="AH18" s="372"/>
      <c r="AI18" s="372" t="s">
        <v>174</v>
      </c>
      <c r="AJ18" s="373"/>
      <c r="AK18" s="731"/>
      <c r="AL18" s="731"/>
      <c r="AM18" s="732"/>
      <c r="AN18" s="717"/>
      <c r="AO18" s="773"/>
      <c r="AP18" s="718"/>
      <c r="AQ18" s="717"/>
      <c r="AR18" s="718"/>
      <c r="AS18" s="722"/>
      <c r="AT18" s="710"/>
      <c r="AU18" s="726"/>
    </row>
    <row r="19" spans="2:47" ht="28.5" customHeight="1">
      <c r="B19" s="758"/>
      <c r="C19" s="764"/>
      <c r="D19" s="756" t="str">
        <f>IF(D20=""," ",IF(D20&gt;F20,"○",IF(D20&lt;F20,"×","△")))</f>
        <v xml:space="preserve"> </v>
      </c>
      <c r="E19" s="729"/>
      <c r="F19" s="730"/>
      <c r="G19" s="728" t="str">
        <f>IF(G20=""," ",IF(G20&gt;I20,"○",IF(G20&lt;I20,"×","△")))</f>
        <v xml:space="preserve"> </v>
      </c>
      <c r="H19" s="729"/>
      <c r="I19" s="730"/>
      <c r="J19" s="728" t="str">
        <f>IF(J20=""," ",IF(J20&gt;L20,"○",IF(J20&lt;L20,"×","△")))</f>
        <v xml:space="preserve"> </v>
      </c>
      <c r="K19" s="729"/>
      <c r="L19" s="730"/>
      <c r="M19" s="731"/>
      <c r="N19" s="731"/>
      <c r="O19" s="732"/>
      <c r="P19" s="717"/>
      <c r="Q19" s="773"/>
      <c r="R19" s="718"/>
      <c r="S19" s="717"/>
      <c r="T19" s="718"/>
      <c r="U19" s="722" t="s">
        <v>534</v>
      </c>
      <c r="V19" s="710"/>
      <c r="W19" s="726"/>
      <c r="X19" s="66"/>
      <c r="Z19" s="767"/>
      <c r="AA19" s="770"/>
      <c r="AB19" s="756" t="str">
        <f>IF(AB20=""," ",IF(AB20&gt;AD20,"○",IF(AB20&lt;AD20,"×","△")))</f>
        <v xml:space="preserve"> </v>
      </c>
      <c r="AC19" s="729"/>
      <c r="AD19" s="730"/>
      <c r="AE19" s="728" t="str">
        <f>IF(AE20=""," ",IF(AE20&gt;AG20,"○",IF(AE20&lt;AG20,"×","△")))</f>
        <v xml:space="preserve"> </v>
      </c>
      <c r="AF19" s="729"/>
      <c r="AG19" s="730"/>
      <c r="AH19" s="728" t="str">
        <f>IF(AH20=""," ",IF(AH20&gt;AJ20,"○",IF(AH20&lt;AJ20,"×","△")))</f>
        <v xml:space="preserve"> </v>
      </c>
      <c r="AI19" s="729"/>
      <c r="AJ19" s="730"/>
      <c r="AK19" s="731"/>
      <c r="AL19" s="731"/>
      <c r="AM19" s="732"/>
      <c r="AN19" s="717"/>
      <c r="AO19" s="773"/>
      <c r="AP19" s="718"/>
      <c r="AQ19" s="717"/>
      <c r="AR19" s="718"/>
      <c r="AS19" s="722" t="s">
        <v>534</v>
      </c>
      <c r="AT19" s="710"/>
      <c r="AU19" s="726"/>
    </row>
    <row r="20" spans="2:47" ht="28.5" customHeight="1" thickBot="1">
      <c r="B20" s="759"/>
      <c r="C20" s="765"/>
      <c r="D20" s="379"/>
      <c r="E20" s="374" t="s">
        <v>174</v>
      </c>
      <c r="F20" s="375"/>
      <c r="G20" s="374"/>
      <c r="H20" s="374" t="s">
        <v>174</v>
      </c>
      <c r="I20" s="375"/>
      <c r="J20" s="374"/>
      <c r="K20" s="374" t="s">
        <v>174</v>
      </c>
      <c r="L20" s="375"/>
      <c r="M20" s="733"/>
      <c r="N20" s="733"/>
      <c r="O20" s="734"/>
      <c r="P20" s="719"/>
      <c r="Q20" s="774"/>
      <c r="R20" s="720"/>
      <c r="S20" s="719"/>
      <c r="T20" s="720"/>
      <c r="U20" s="724"/>
      <c r="V20" s="711"/>
      <c r="W20" s="727"/>
      <c r="X20" s="66"/>
      <c r="Z20" s="768"/>
      <c r="AA20" s="771"/>
      <c r="AB20" s="379"/>
      <c r="AC20" s="374" t="s">
        <v>174</v>
      </c>
      <c r="AD20" s="375"/>
      <c r="AE20" s="374"/>
      <c r="AF20" s="374" t="s">
        <v>174</v>
      </c>
      <c r="AG20" s="375"/>
      <c r="AH20" s="374"/>
      <c r="AI20" s="374" t="s">
        <v>174</v>
      </c>
      <c r="AJ20" s="375"/>
      <c r="AK20" s="733"/>
      <c r="AL20" s="733"/>
      <c r="AM20" s="734"/>
      <c r="AN20" s="719"/>
      <c r="AO20" s="774"/>
      <c r="AP20" s="720"/>
      <c r="AQ20" s="719"/>
      <c r="AR20" s="720"/>
      <c r="AS20" s="724"/>
      <c r="AT20" s="711"/>
      <c r="AU20" s="727"/>
    </row>
    <row r="21" spans="2:47" ht="53.25" customHeight="1"/>
    <row r="22" spans="2:47" ht="37.9" customHeight="1" thickBot="1">
      <c r="D22" s="394" t="s">
        <v>562</v>
      </c>
      <c r="AB22" s="7" t="s">
        <v>530</v>
      </c>
    </row>
    <row r="23" spans="2:47" s="269" customFormat="1" ht="24.75" thickBot="1">
      <c r="B23" s="384"/>
      <c r="C23" s="385" t="s">
        <v>222</v>
      </c>
      <c r="D23" s="712" t="s">
        <v>500</v>
      </c>
      <c r="E23" s="714"/>
      <c r="F23" s="713"/>
      <c r="G23" s="712" t="s">
        <v>560</v>
      </c>
      <c r="H23" s="714"/>
      <c r="I23" s="713"/>
      <c r="J23" s="712" t="s">
        <v>228</v>
      </c>
      <c r="K23" s="714"/>
      <c r="L23" s="713"/>
      <c r="M23" s="735"/>
      <c r="N23" s="736"/>
      <c r="O23" s="737"/>
      <c r="P23" s="387" t="s">
        <v>173</v>
      </c>
      <c r="Q23" s="388" t="s">
        <v>174</v>
      </c>
      <c r="R23" s="389" t="s">
        <v>176</v>
      </c>
      <c r="S23" s="712" t="s">
        <v>3</v>
      </c>
      <c r="T23" s="713"/>
      <c r="U23" s="712" t="s">
        <v>531</v>
      </c>
      <c r="V23" s="714"/>
      <c r="W23" s="392" t="s">
        <v>0</v>
      </c>
      <c r="X23" s="390"/>
      <c r="Z23" s="384"/>
      <c r="AA23" s="391" t="s">
        <v>222</v>
      </c>
      <c r="AB23" s="712" t="s">
        <v>498</v>
      </c>
      <c r="AC23" s="714"/>
      <c r="AD23" s="713"/>
      <c r="AE23" s="712" t="s">
        <v>499</v>
      </c>
      <c r="AF23" s="714"/>
      <c r="AG23" s="713"/>
      <c r="AH23" s="712" t="s">
        <v>191</v>
      </c>
      <c r="AI23" s="714"/>
      <c r="AJ23" s="713"/>
      <c r="AK23" s="735"/>
      <c r="AL23" s="736"/>
      <c r="AM23" s="737"/>
      <c r="AN23" s="387" t="s">
        <v>173</v>
      </c>
      <c r="AO23" s="388" t="s">
        <v>174</v>
      </c>
      <c r="AP23" s="389" t="s">
        <v>176</v>
      </c>
      <c r="AQ23" s="712" t="s">
        <v>3</v>
      </c>
      <c r="AR23" s="713"/>
      <c r="AS23" s="712" t="s">
        <v>531</v>
      </c>
      <c r="AT23" s="714"/>
      <c r="AU23" s="392" t="s">
        <v>0</v>
      </c>
    </row>
    <row r="24" spans="2:47" ht="28.5" customHeight="1">
      <c r="B24" s="778" t="s">
        <v>181</v>
      </c>
      <c r="C24" s="763" t="s">
        <v>541</v>
      </c>
      <c r="D24" s="775"/>
      <c r="E24" s="760"/>
      <c r="F24" s="761"/>
      <c r="G24" s="753" t="str">
        <f>IF(G25=""," ",IF(G25&gt;I25,"○",IF(G25&lt;I25,"×","△")))</f>
        <v xml:space="preserve"> </v>
      </c>
      <c r="H24" s="754"/>
      <c r="I24" s="755"/>
      <c r="J24" s="753" t="str">
        <f>IF(J25=""," ",IF(J25&gt;L25,"○",IF(J25&lt;L25,"×","△")))</f>
        <v xml:space="preserve"> </v>
      </c>
      <c r="K24" s="754"/>
      <c r="L24" s="755"/>
      <c r="M24" s="738"/>
      <c r="N24" s="739"/>
      <c r="O24" s="740"/>
      <c r="P24" s="715"/>
      <c r="Q24" s="772" t="s">
        <v>532</v>
      </c>
      <c r="R24" s="716"/>
      <c r="S24" s="715"/>
      <c r="T24" s="716"/>
      <c r="U24" s="721" t="s">
        <v>533</v>
      </c>
      <c r="V24" s="723"/>
      <c r="W24" s="725"/>
      <c r="X24" s="66"/>
      <c r="Z24" s="789"/>
      <c r="AA24" s="769"/>
      <c r="AB24" s="775"/>
      <c r="AC24" s="760"/>
      <c r="AD24" s="761"/>
      <c r="AE24" s="753" t="str">
        <f>IF(AE25=""," ",IF(AE25&gt;AG25,"○",IF(AE25&lt;AG25,"×","△")))</f>
        <v xml:space="preserve"> </v>
      </c>
      <c r="AF24" s="754"/>
      <c r="AG24" s="755"/>
      <c r="AH24" s="753" t="str">
        <f>IF(AH25=""," ",IF(AH25&gt;AJ25,"○",IF(AH25&lt;AJ25,"×","△")))</f>
        <v xml:space="preserve"> </v>
      </c>
      <c r="AI24" s="754"/>
      <c r="AJ24" s="755"/>
      <c r="AK24" s="738"/>
      <c r="AL24" s="739"/>
      <c r="AM24" s="740"/>
      <c r="AN24" s="715"/>
      <c r="AO24" s="772" t="s">
        <v>532</v>
      </c>
      <c r="AP24" s="716"/>
      <c r="AQ24" s="715"/>
      <c r="AR24" s="716"/>
      <c r="AS24" s="721" t="s">
        <v>533</v>
      </c>
      <c r="AT24" s="723"/>
      <c r="AU24" s="725"/>
    </row>
    <row r="25" spans="2:47" ht="28.5" customHeight="1">
      <c r="B25" s="779"/>
      <c r="C25" s="764"/>
      <c r="D25" s="776"/>
      <c r="E25" s="731"/>
      <c r="F25" s="732"/>
      <c r="G25" s="372"/>
      <c r="H25" s="372" t="s">
        <v>174</v>
      </c>
      <c r="I25" s="373"/>
      <c r="J25" s="372"/>
      <c r="K25" s="372" t="s">
        <v>174</v>
      </c>
      <c r="L25" s="373"/>
      <c r="M25" s="738"/>
      <c r="N25" s="739"/>
      <c r="O25" s="740"/>
      <c r="P25" s="717"/>
      <c r="Q25" s="773"/>
      <c r="R25" s="718"/>
      <c r="S25" s="717"/>
      <c r="T25" s="718"/>
      <c r="U25" s="722"/>
      <c r="V25" s="710"/>
      <c r="W25" s="726"/>
      <c r="X25" s="66"/>
      <c r="Z25" s="790"/>
      <c r="AA25" s="770"/>
      <c r="AB25" s="776"/>
      <c r="AC25" s="731"/>
      <c r="AD25" s="732"/>
      <c r="AE25" s="372"/>
      <c r="AF25" s="372" t="s">
        <v>174</v>
      </c>
      <c r="AG25" s="373"/>
      <c r="AH25" s="372"/>
      <c r="AI25" s="372" t="s">
        <v>174</v>
      </c>
      <c r="AJ25" s="373"/>
      <c r="AK25" s="738"/>
      <c r="AL25" s="739"/>
      <c r="AM25" s="740"/>
      <c r="AN25" s="717"/>
      <c r="AO25" s="773"/>
      <c r="AP25" s="718"/>
      <c r="AQ25" s="717"/>
      <c r="AR25" s="718"/>
      <c r="AS25" s="722"/>
      <c r="AT25" s="710"/>
      <c r="AU25" s="726"/>
    </row>
    <row r="26" spans="2:47" ht="28.5" customHeight="1">
      <c r="B26" s="779"/>
      <c r="C26" s="764"/>
      <c r="D26" s="776"/>
      <c r="E26" s="731"/>
      <c r="F26" s="732"/>
      <c r="G26" s="756" t="str">
        <f>IF(G27=""," ",IF(G27&gt;I27,"○",IF(G27&lt;I27,"×","△")))</f>
        <v xml:space="preserve"> </v>
      </c>
      <c r="H26" s="729"/>
      <c r="I26" s="730"/>
      <c r="J26" s="756" t="str">
        <f>IF(J27=""," ",IF(J27&gt;L27,"○",IF(J27&lt;L27,"×","△")))</f>
        <v xml:space="preserve"> </v>
      </c>
      <c r="K26" s="729"/>
      <c r="L26" s="730"/>
      <c r="M26" s="738"/>
      <c r="N26" s="739"/>
      <c r="O26" s="740"/>
      <c r="P26" s="717"/>
      <c r="Q26" s="773"/>
      <c r="R26" s="718"/>
      <c r="S26" s="717"/>
      <c r="T26" s="718"/>
      <c r="U26" s="722" t="s">
        <v>534</v>
      </c>
      <c r="V26" s="710"/>
      <c r="W26" s="726"/>
      <c r="X26" s="66"/>
      <c r="Z26" s="790"/>
      <c r="AA26" s="770"/>
      <c r="AB26" s="776"/>
      <c r="AC26" s="731"/>
      <c r="AD26" s="732"/>
      <c r="AE26" s="756" t="str">
        <f>IF(AE27=""," ",IF(AE27&gt;AG27,"○",IF(AE27&lt;AG27,"×","△")))</f>
        <v xml:space="preserve"> </v>
      </c>
      <c r="AF26" s="729"/>
      <c r="AG26" s="730"/>
      <c r="AH26" s="756" t="str">
        <f>IF(AH27=""," ",IF(AH27&gt;AJ27,"○",IF(AH27&lt;AJ27,"×","△")))</f>
        <v xml:space="preserve"> </v>
      </c>
      <c r="AI26" s="729"/>
      <c r="AJ26" s="730"/>
      <c r="AK26" s="738"/>
      <c r="AL26" s="739"/>
      <c r="AM26" s="740"/>
      <c r="AN26" s="717"/>
      <c r="AO26" s="773"/>
      <c r="AP26" s="718"/>
      <c r="AQ26" s="717"/>
      <c r="AR26" s="718"/>
      <c r="AS26" s="722" t="s">
        <v>534</v>
      </c>
      <c r="AT26" s="710"/>
      <c r="AU26" s="726"/>
    </row>
    <row r="27" spans="2:47" ht="28.5" customHeight="1" thickBot="1">
      <c r="B27" s="779"/>
      <c r="C27" s="764"/>
      <c r="D27" s="776"/>
      <c r="E27" s="731"/>
      <c r="F27" s="732"/>
      <c r="G27" s="372"/>
      <c r="H27" s="372" t="s">
        <v>174</v>
      </c>
      <c r="I27" s="373"/>
      <c r="J27" s="372"/>
      <c r="K27" s="372" t="s">
        <v>174</v>
      </c>
      <c r="L27" s="373"/>
      <c r="M27" s="738"/>
      <c r="N27" s="739"/>
      <c r="O27" s="740"/>
      <c r="P27" s="717"/>
      <c r="Q27" s="773"/>
      <c r="R27" s="718"/>
      <c r="S27" s="717"/>
      <c r="T27" s="718"/>
      <c r="U27" s="724"/>
      <c r="V27" s="711"/>
      <c r="W27" s="726"/>
      <c r="X27" s="66"/>
      <c r="Z27" s="790"/>
      <c r="AA27" s="770"/>
      <c r="AB27" s="777"/>
      <c r="AC27" s="733"/>
      <c r="AD27" s="734"/>
      <c r="AE27" s="374"/>
      <c r="AF27" s="374" t="s">
        <v>174</v>
      </c>
      <c r="AG27" s="375"/>
      <c r="AH27" s="374"/>
      <c r="AI27" s="374" t="s">
        <v>174</v>
      </c>
      <c r="AJ27" s="375"/>
      <c r="AK27" s="738"/>
      <c r="AL27" s="739"/>
      <c r="AM27" s="740"/>
      <c r="AN27" s="717"/>
      <c r="AO27" s="773"/>
      <c r="AP27" s="718"/>
      <c r="AQ27" s="717"/>
      <c r="AR27" s="718"/>
      <c r="AS27" s="724"/>
      <c r="AT27" s="711"/>
      <c r="AU27" s="726"/>
    </row>
    <row r="28" spans="2:47" ht="28.5" customHeight="1">
      <c r="B28" s="779"/>
      <c r="C28" s="764"/>
      <c r="D28" s="781"/>
      <c r="E28" s="782"/>
      <c r="F28" s="783"/>
      <c r="G28" s="784" t="str">
        <f>IF(G29=""," ",IF(G29&gt;I29,"○",IF(G29&lt;I29,"×","△")))</f>
        <v xml:space="preserve"> </v>
      </c>
      <c r="H28" s="785"/>
      <c r="I28" s="786"/>
      <c r="J28" s="784" t="str">
        <f>IF(J29=""," ",IF(J29&gt;L29,"○",IF(J29&lt;L29,"×","△")))</f>
        <v xml:space="preserve"> </v>
      </c>
      <c r="K28" s="785"/>
      <c r="L28" s="786"/>
      <c r="M28" s="738"/>
      <c r="N28" s="739"/>
      <c r="O28" s="740"/>
      <c r="P28" s="717"/>
      <c r="Q28" s="773"/>
      <c r="R28" s="718"/>
      <c r="S28" s="717"/>
      <c r="T28" s="718"/>
      <c r="U28" s="722" t="s">
        <v>534</v>
      </c>
      <c r="V28" s="710"/>
      <c r="W28" s="726"/>
      <c r="X28" s="66"/>
      <c r="Z28" s="790"/>
      <c r="AA28" s="770"/>
      <c r="AB28" s="776"/>
      <c r="AC28" s="731"/>
      <c r="AD28" s="732"/>
      <c r="AE28" s="756" t="str">
        <f>IF(AE29=""," ",IF(AE29&gt;AG29,"○",IF(AE29&lt;AG29,"×","△")))</f>
        <v xml:space="preserve"> </v>
      </c>
      <c r="AF28" s="729"/>
      <c r="AG28" s="730"/>
      <c r="AH28" s="756" t="str">
        <f>IF(AH29=""," ",IF(AH29&gt;AJ29,"○",IF(AH29&lt;AJ29,"×","△")))</f>
        <v xml:space="preserve"> </v>
      </c>
      <c r="AI28" s="729"/>
      <c r="AJ28" s="730"/>
      <c r="AK28" s="738"/>
      <c r="AL28" s="739"/>
      <c r="AM28" s="740"/>
      <c r="AN28" s="717"/>
      <c r="AO28" s="773"/>
      <c r="AP28" s="718"/>
      <c r="AQ28" s="717"/>
      <c r="AR28" s="718"/>
      <c r="AS28" s="722" t="s">
        <v>534</v>
      </c>
      <c r="AT28" s="710"/>
      <c r="AU28" s="726"/>
    </row>
    <row r="29" spans="2:47" ht="28.5" customHeight="1" thickBot="1">
      <c r="B29" s="779"/>
      <c r="C29" s="765"/>
      <c r="D29" s="777"/>
      <c r="E29" s="733"/>
      <c r="F29" s="734"/>
      <c r="G29" s="374"/>
      <c r="H29" s="374" t="s">
        <v>174</v>
      </c>
      <c r="I29" s="375"/>
      <c r="J29" s="374"/>
      <c r="K29" s="374" t="s">
        <v>174</v>
      </c>
      <c r="L29" s="375"/>
      <c r="M29" s="738"/>
      <c r="N29" s="739"/>
      <c r="O29" s="740"/>
      <c r="P29" s="719"/>
      <c r="Q29" s="774"/>
      <c r="R29" s="720"/>
      <c r="S29" s="719"/>
      <c r="T29" s="720"/>
      <c r="U29" s="724"/>
      <c r="V29" s="711"/>
      <c r="W29" s="727"/>
      <c r="X29" s="66"/>
      <c r="Z29" s="790"/>
      <c r="AA29" s="771"/>
      <c r="AB29" s="777"/>
      <c r="AC29" s="733"/>
      <c r="AD29" s="734"/>
      <c r="AE29" s="374"/>
      <c r="AF29" s="374" t="s">
        <v>174</v>
      </c>
      <c r="AG29" s="375"/>
      <c r="AH29" s="374"/>
      <c r="AI29" s="374" t="s">
        <v>174</v>
      </c>
      <c r="AJ29" s="375"/>
      <c r="AK29" s="738"/>
      <c r="AL29" s="739"/>
      <c r="AM29" s="740"/>
      <c r="AN29" s="719"/>
      <c r="AO29" s="774"/>
      <c r="AP29" s="720"/>
      <c r="AQ29" s="719"/>
      <c r="AR29" s="720"/>
      <c r="AS29" s="724"/>
      <c r="AT29" s="711"/>
      <c r="AU29" s="727"/>
    </row>
    <row r="30" spans="2:47" ht="28.5" customHeight="1">
      <c r="B30" s="779"/>
      <c r="C30" s="763" t="s">
        <v>537</v>
      </c>
      <c r="D30" s="753" t="str">
        <f>IF(D31=""," ",IF(D31&gt;F31,"○",IF(D31&lt;F31,"×","△")))</f>
        <v xml:space="preserve"> </v>
      </c>
      <c r="E30" s="754"/>
      <c r="F30" s="755"/>
      <c r="G30" s="760"/>
      <c r="H30" s="760"/>
      <c r="I30" s="761"/>
      <c r="J30" s="753" t="str">
        <f>IF(J31=""," ",IF(J31&gt;L31,"○",IF(J31&lt;L31,"×","△")))</f>
        <v xml:space="preserve"> </v>
      </c>
      <c r="K30" s="754"/>
      <c r="L30" s="755"/>
      <c r="M30" s="738"/>
      <c r="N30" s="739"/>
      <c r="O30" s="740"/>
      <c r="P30" s="715"/>
      <c r="Q30" s="772" t="s">
        <v>532</v>
      </c>
      <c r="R30" s="716"/>
      <c r="S30" s="715"/>
      <c r="T30" s="716"/>
      <c r="U30" s="721" t="s">
        <v>533</v>
      </c>
      <c r="V30" s="723"/>
      <c r="W30" s="725"/>
      <c r="X30" s="66"/>
      <c r="Z30" s="790"/>
      <c r="AA30" s="769"/>
      <c r="AB30" s="753" t="str">
        <f>IF(AB31=""," ",IF(AB31&gt;AD31,"○",IF(AB31&lt;AD31,"×","△")))</f>
        <v xml:space="preserve"> </v>
      </c>
      <c r="AC30" s="754"/>
      <c r="AD30" s="755"/>
      <c r="AE30" s="760"/>
      <c r="AF30" s="760"/>
      <c r="AG30" s="761"/>
      <c r="AH30" s="753" t="str">
        <f>IF(AH31=""," ",IF(AH31&gt;AJ31,"○",IF(AH31&lt;AJ31,"×","△")))</f>
        <v xml:space="preserve"> </v>
      </c>
      <c r="AI30" s="754"/>
      <c r="AJ30" s="755"/>
      <c r="AK30" s="738"/>
      <c r="AL30" s="739"/>
      <c r="AM30" s="740"/>
      <c r="AN30" s="715"/>
      <c r="AO30" s="772" t="s">
        <v>532</v>
      </c>
      <c r="AP30" s="716"/>
      <c r="AQ30" s="715"/>
      <c r="AR30" s="716"/>
      <c r="AS30" s="721" t="s">
        <v>533</v>
      </c>
      <c r="AT30" s="723"/>
      <c r="AU30" s="725"/>
    </row>
    <row r="31" spans="2:47" ht="28.5" customHeight="1">
      <c r="B31" s="779"/>
      <c r="C31" s="764"/>
      <c r="D31" s="376"/>
      <c r="E31" s="377" t="s">
        <v>174</v>
      </c>
      <c r="F31" s="378"/>
      <c r="G31" s="731"/>
      <c r="H31" s="731"/>
      <c r="I31" s="732"/>
      <c r="J31" s="372"/>
      <c r="K31" s="372" t="s">
        <v>174</v>
      </c>
      <c r="L31" s="373"/>
      <c r="M31" s="738"/>
      <c r="N31" s="739"/>
      <c r="O31" s="740"/>
      <c r="P31" s="717"/>
      <c r="Q31" s="773"/>
      <c r="R31" s="718"/>
      <c r="S31" s="717"/>
      <c r="T31" s="718"/>
      <c r="U31" s="722"/>
      <c r="V31" s="710"/>
      <c r="W31" s="726"/>
      <c r="X31" s="66"/>
      <c r="Z31" s="790"/>
      <c r="AA31" s="770"/>
      <c r="AB31" s="376"/>
      <c r="AC31" s="377" t="s">
        <v>174</v>
      </c>
      <c r="AD31" s="378"/>
      <c r="AE31" s="731"/>
      <c r="AF31" s="731"/>
      <c r="AG31" s="732"/>
      <c r="AH31" s="372"/>
      <c r="AI31" s="372" t="s">
        <v>174</v>
      </c>
      <c r="AJ31" s="373"/>
      <c r="AK31" s="738"/>
      <c r="AL31" s="739"/>
      <c r="AM31" s="740"/>
      <c r="AN31" s="717"/>
      <c r="AO31" s="773"/>
      <c r="AP31" s="718"/>
      <c r="AQ31" s="717"/>
      <c r="AR31" s="718"/>
      <c r="AS31" s="722"/>
      <c r="AT31" s="710"/>
      <c r="AU31" s="726"/>
    </row>
    <row r="32" spans="2:47" ht="28.5" customHeight="1">
      <c r="B32" s="779"/>
      <c r="C32" s="764"/>
      <c r="D32" s="756" t="str">
        <f>IF(D33=""," ",IF(D33&gt;F33,"○",IF(D33&lt;F33,"×","△")))</f>
        <v xml:space="preserve"> </v>
      </c>
      <c r="E32" s="729"/>
      <c r="F32" s="730"/>
      <c r="G32" s="731"/>
      <c r="H32" s="731"/>
      <c r="I32" s="732"/>
      <c r="J32" s="756" t="str">
        <f>IF(J33=""," ",IF(J33&gt;L33,"○",IF(J33&lt;L33,"×","△")))</f>
        <v xml:space="preserve"> </v>
      </c>
      <c r="K32" s="729"/>
      <c r="L32" s="730"/>
      <c r="M32" s="738"/>
      <c r="N32" s="739"/>
      <c r="O32" s="740"/>
      <c r="P32" s="717"/>
      <c r="Q32" s="773"/>
      <c r="R32" s="718"/>
      <c r="S32" s="717"/>
      <c r="T32" s="718"/>
      <c r="U32" s="722" t="s">
        <v>534</v>
      </c>
      <c r="V32" s="710"/>
      <c r="W32" s="726"/>
      <c r="X32" s="66"/>
      <c r="Z32" s="790"/>
      <c r="AA32" s="770"/>
      <c r="AB32" s="756" t="str">
        <f>IF(AB33=""," ",IF(AB33&gt;AD33,"○",IF(AB33&lt;AD33,"×","△")))</f>
        <v xml:space="preserve"> </v>
      </c>
      <c r="AC32" s="729"/>
      <c r="AD32" s="730"/>
      <c r="AE32" s="731"/>
      <c r="AF32" s="731"/>
      <c r="AG32" s="732"/>
      <c r="AH32" s="756" t="str">
        <f>IF(AH33=""," ",IF(AH33&gt;AJ33,"○",IF(AH33&lt;AJ33,"×","△")))</f>
        <v xml:space="preserve"> </v>
      </c>
      <c r="AI32" s="729"/>
      <c r="AJ32" s="730"/>
      <c r="AK32" s="738"/>
      <c r="AL32" s="739"/>
      <c r="AM32" s="740"/>
      <c r="AN32" s="717"/>
      <c r="AO32" s="773"/>
      <c r="AP32" s="718"/>
      <c r="AQ32" s="717"/>
      <c r="AR32" s="718"/>
      <c r="AS32" s="722" t="s">
        <v>534</v>
      </c>
      <c r="AT32" s="710"/>
      <c r="AU32" s="726"/>
    </row>
    <row r="33" spans="2:47" ht="28.5" customHeight="1" thickBot="1">
      <c r="B33" s="779"/>
      <c r="C33" s="764"/>
      <c r="D33" s="380"/>
      <c r="E33" s="372" t="s">
        <v>174</v>
      </c>
      <c r="F33" s="373"/>
      <c r="G33" s="731"/>
      <c r="H33" s="731"/>
      <c r="I33" s="732"/>
      <c r="J33" s="372"/>
      <c r="K33" s="372" t="s">
        <v>174</v>
      </c>
      <c r="L33" s="373"/>
      <c r="M33" s="738"/>
      <c r="N33" s="739"/>
      <c r="O33" s="740"/>
      <c r="P33" s="717"/>
      <c r="Q33" s="773"/>
      <c r="R33" s="718"/>
      <c r="S33" s="717"/>
      <c r="T33" s="718"/>
      <c r="U33" s="724"/>
      <c r="V33" s="711"/>
      <c r="W33" s="726"/>
      <c r="X33" s="66"/>
      <c r="Z33" s="790"/>
      <c r="AA33" s="770"/>
      <c r="AB33" s="379"/>
      <c r="AC33" s="374" t="s">
        <v>174</v>
      </c>
      <c r="AD33" s="375"/>
      <c r="AE33" s="733"/>
      <c r="AF33" s="733"/>
      <c r="AG33" s="734"/>
      <c r="AH33" s="374"/>
      <c r="AI33" s="374" t="s">
        <v>174</v>
      </c>
      <c r="AJ33" s="375"/>
      <c r="AK33" s="738"/>
      <c r="AL33" s="739"/>
      <c r="AM33" s="740"/>
      <c r="AN33" s="717"/>
      <c r="AO33" s="773"/>
      <c r="AP33" s="718"/>
      <c r="AQ33" s="717"/>
      <c r="AR33" s="718"/>
      <c r="AS33" s="724"/>
      <c r="AT33" s="711"/>
      <c r="AU33" s="726"/>
    </row>
    <row r="34" spans="2:47" ht="28.5" customHeight="1">
      <c r="B34" s="779"/>
      <c r="C34" s="764"/>
      <c r="D34" s="784" t="str">
        <f>IF(D35=""," ",IF(D35&gt;F35,"○",IF(D35&lt;F35,"×","△")))</f>
        <v xml:space="preserve"> </v>
      </c>
      <c r="E34" s="785"/>
      <c r="F34" s="786"/>
      <c r="G34" s="782"/>
      <c r="H34" s="782"/>
      <c r="I34" s="783"/>
      <c r="J34" s="784" t="str">
        <f>IF(J35=""," ",IF(J35&gt;L35,"○",IF(J35&lt;L35,"×","△")))</f>
        <v xml:space="preserve"> </v>
      </c>
      <c r="K34" s="785"/>
      <c r="L34" s="786"/>
      <c r="M34" s="738"/>
      <c r="N34" s="739"/>
      <c r="O34" s="740"/>
      <c r="P34" s="717"/>
      <c r="Q34" s="773"/>
      <c r="R34" s="718"/>
      <c r="S34" s="717"/>
      <c r="T34" s="718"/>
      <c r="U34" s="722" t="s">
        <v>534</v>
      </c>
      <c r="V34" s="710"/>
      <c r="W34" s="726"/>
      <c r="X34" s="66"/>
      <c r="Z34" s="790"/>
      <c r="AA34" s="770"/>
      <c r="AB34" s="756" t="str">
        <f>IF(AB35=""," ",IF(AB35&gt;AD35,"○",IF(AB35&lt;AD35,"×","△")))</f>
        <v xml:space="preserve"> </v>
      </c>
      <c r="AC34" s="729"/>
      <c r="AD34" s="730"/>
      <c r="AE34" s="731"/>
      <c r="AF34" s="731"/>
      <c r="AG34" s="732"/>
      <c r="AH34" s="756" t="str">
        <f>IF(AH35=""," ",IF(AH35&gt;AJ35,"○",IF(AH35&lt;AJ35,"×","△")))</f>
        <v xml:space="preserve"> </v>
      </c>
      <c r="AI34" s="729"/>
      <c r="AJ34" s="730"/>
      <c r="AK34" s="738"/>
      <c r="AL34" s="739"/>
      <c r="AM34" s="740"/>
      <c r="AN34" s="717"/>
      <c r="AO34" s="773"/>
      <c r="AP34" s="718"/>
      <c r="AQ34" s="717"/>
      <c r="AR34" s="718"/>
      <c r="AS34" s="722" t="s">
        <v>534</v>
      </c>
      <c r="AT34" s="710"/>
      <c r="AU34" s="726"/>
    </row>
    <row r="35" spans="2:47" ht="28.5" customHeight="1" thickBot="1">
      <c r="B35" s="779"/>
      <c r="C35" s="765"/>
      <c r="D35" s="379"/>
      <c r="E35" s="374" t="s">
        <v>174</v>
      </c>
      <c r="F35" s="375"/>
      <c r="G35" s="733"/>
      <c r="H35" s="733"/>
      <c r="I35" s="734"/>
      <c r="J35" s="374"/>
      <c r="K35" s="374" t="s">
        <v>174</v>
      </c>
      <c r="L35" s="375"/>
      <c r="M35" s="738"/>
      <c r="N35" s="739"/>
      <c r="O35" s="740"/>
      <c r="P35" s="719"/>
      <c r="Q35" s="774"/>
      <c r="R35" s="720"/>
      <c r="S35" s="719"/>
      <c r="T35" s="720"/>
      <c r="U35" s="724"/>
      <c r="V35" s="711"/>
      <c r="W35" s="727"/>
      <c r="X35" s="66"/>
      <c r="Z35" s="790"/>
      <c r="AA35" s="771"/>
      <c r="AB35" s="379"/>
      <c r="AC35" s="374" t="s">
        <v>174</v>
      </c>
      <c r="AD35" s="375"/>
      <c r="AE35" s="733"/>
      <c r="AF35" s="733"/>
      <c r="AG35" s="734"/>
      <c r="AH35" s="374"/>
      <c r="AI35" s="374" t="s">
        <v>174</v>
      </c>
      <c r="AJ35" s="375"/>
      <c r="AK35" s="738"/>
      <c r="AL35" s="739"/>
      <c r="AM35" s="740"/>
      <c r="AN35" s="719"/>
      <c r="AO35" s="774"/>
      <c r="AP35" s="720"/>
      <c r="AQ35" s="719"/>
      <c r="AR35" s="720"/>
      <c r="AS35" s="724"/>
      <c r="AT35" s="711"/>
      <c r="AU35" s="727"/>
    </row>
    <row r="36" spans="2:47" ht="28.5" customHeight="1">
      <c r="B36" s="779"/>
      <c r="C36" s="763" t="s">
        <v>558</v>
      </c>
      <c r="D36" s="753" t="str">
        <f>IF(D37=""," ",IF(D37&gt;F37,"○",IF(D37&lt;F37,"×","△")))</f>
        <v xml:space="preserve"> </v>
      </c>
      <c r="E36" s="754"/>
      <c r="F36" s="755"/>
      <c r="G36" s="762" t="str">
        <f>IF(G37=""," ",IF(G37&gt;I37,"○",IF(G37&lt;I37,"×","△")))</f>
        <v xml:space="preserve"> </v>
      </c>
      <c r="H36" s="754"/>
      <c r="I36" s="755"/>
      <c r="J36" s="760"/>
      <c r="K36" s="760"/>
      <c r="L36" s="761"/>
      <c r="M36" s="738"/>
      <c r="N36" s="739"/>
      <c r="O36" s="740"/>
      <c r="P36" s="715"/>
      <c r="Q36" s="772" t="s">
        <v>532</v>
      </c>
      <c r="R36" s="716"/>
      <c r="S36" s="715"/>
      <c r="T36" s="716"/>
      <c r="U36" s="721" t="s">
        <v>533</v>
      </c>
      <c r="V36" s="723"/>
      <c r="W36" s="725"/>
      <c r="X36" s="66"/>
      <c r="Z36" s="790"/>
      <c r="AA36" s="769"/>
      <c r="AB36" s="753" t="str">
        <f>IF(AB37=""," ",IF(AB37&gt;AD37,"○",IF(AB37&lt;AD37,"×","△")))</f>
        <v xml:space="preserve"> </v>
      </c>
      <c r="AC36" s="754"/>
      <c r="AD36" s="755"/>
      <c r="AE36" s="762" t="str">
        <f>IF(AE37=""," ",IF(AE37&gt;AG37,"○",IF(AE37&lt;AG37,"×","△")))</f>
        <v xml:space="preserve"> </v>
      </c>
      <c r="AF36" s="754"/>
      <c r="AG36" s="755"/>
      <c r="AH36" s="760"/>
      <c r="AI36" s="760"/>
      <c r="AJ36" s="761"/>
      <c r="AK36" s="738"/>
      <c r="AL36" s="739"/>
      <c r="AM36" s="740"/>
      <c r="AN36" s="715"/>
      <c r="AO36" s="772" t="s">
        <v>532</v>
      </c>
      <c r="AP36" s="716"/>
      <c r="AQ36" s="715"/>
      <c r="AR36" s="716"/>
      <c r="AS36" s="721" t="s">
        <v>533</v>
      </c>
      <c r="AT36" s="723"/>
      <c r="AU36" s="725"/>
    </row>
    <row r="37" spans="2:47" ht="28.5" customHeight="1">
      <c r="B37" s="779"/>
      <c r="C37" s="764"/>
      <c r="D37" s="380"/>
      <c r="E37" s="372" t="s">
        <v>174</v>
      </c>
      <c r="F37" s="373"/>
      <c r="G37" s="372"/>
      <c r="H37" s="372" t="s">
        <v>174</v>
      </c>
      <c r="I37" s="373"/>
      <c r="J37" s="731"/>
      <c r="K37" s="731"/>
      <c r="L37" s="732"/>
      <c r="M37" s="738"/>
      <c r="N37" s="739"/>
      <c r="O37" s="740"/>
      <c r="P37" s="717"/>
      <c r="Q37" s="773"/>
      <c r="R37" s="718"/>
      <c r="S37" s="717"/>
      <c r="T37" s="718"/>
      <c r="U37" s="722"/>
      <c r="V37" s="710"/>
      <c r="W37" s="726"/>
      <c r="X37" s="66"/>
      <c r="Z37" s="790"/>
      <c r="AA37" s="770"/>
      <c r="AB37" s="380"/>
      <c r="AC37" s="372" t="s">
        <v>174</v>
      </c>
      <c r="AD37" s="373"/>
      <c r="AE37" s="372"/>
      <c r="AF37" s="372" t="s">
        <v>174</v>
      </c>
      <c r="AG37" s="373"/>
      <c r="AH37" s="731"/>
      <c r="AI37" s="731"/>
      <c r="AJ37" s="732"/>
      <c r="AK37" s="738"/>
      <c r="AL37" s="739"/>
      <c r="AM37" s="740"/>
      <c r="AN37" s="717"/>
      <c r="AO37" s="773"/>
      <c r="AP37" s="718"/>
      <c r="AQ37" s="717"/>
      <c r="AR37" s="718"/>
      <c r="AS37" s="722"/>
      <c r="AT37" s="710"/>
      <c r="AU37" s="726"/>
    </row>
    <row r="38" spans="2:47" ht="28.5" customHeight="1">
      <c r="B38" s="779"/>
      <c r="C38" s="764"/>
      <c r="D38" s="756" t="str">
        <f>IF(D39=""," ",IF(D39&gt;F39,"○",IF(D39&lt;F39,"×","△")))</f>
        <v xml:space="preserve"> </v>
      </c>
      <c r="E38" s="729"/>
      <c r="F38" s="730"/>
      <c r="G38" s="728" t="str">
        <f>IF(G39=""," ",IF(G39&gt;I39,"○",IF(G39&lt;I39,"×","△")))</f>
        <v xml:space="preserve"> </v>
      </c>
      <c r="H38" s="729"/>
      <c r="I38" s="730"/>
      <c r="J38" s="731"/>
      <c r="K38" s="731"/>
      <c r="L38" s="732"/>
      <c r="M38" s="738"/>
      <c r="N38" s="739"/>
      <c r="O38" s="740"/>
      <c r="P38" s="717"/>
      <c r="Q38" s="773"/>
      <c r="R38" s="718"/>
      <c r="S38" s="717"/>
      <c r="T38" s="718"/>
      <c r="U38" s="722" t="s">
        <v>534</v>
      </c>
      <c r="V38" s="710"/>
      <c r="W38" s="726"/>
      <c r="X38" s="66"/>
      <c r="Z38" s="790"/>
      <c r="AA38" s="770"/>
      <c r="AB38" s="756" t="str">
        <f>IF(AB39=""," ",IF(AB39&gt;AD39,"○",IF(AB39&lt;AD39,"×","△")))</f>
        <v xml:space="preserve"> </v>
      </c>
      <c r="AC38" s="729"/>
      <c r="AD38" s="730"/>
      <c r="AE38" s="728" t="str">
        <f>IF(AE39=""," ",IF(AE39&gt;AG39,"○",IF(AE39&lt;AG39,"×","△")))</f>
        <v xml:space="preserve"> </v>
      </c>
      <c r="AF38" s="729"/>
      <c r="AG38" s="730"/>
      <c r="AH38" s="731"/>
      <c r="AI38" s="731"/>
      <c r="AJ38" s="732"/>
      <c r="AK38" s="738"/>
      <c r="AL38" s="739"/>
      <c r="AM38" s="740"/>
      <c r="AN38" s="717"/>
      <c r="AO38" s="773"/>
      <c r="AP38" s="718"/>
      <c r="AQ38" s="717"/>
      <c r="AR38" s="718"/>
      <c r="AS38" s="722" t="s">
        <v>534</v>
      </c>
      <c r="AT38" s="710"/>
      <c r="AU38" s="726"/>
    </row>
    <row r="39" spans="2:47" ht="28.5" customHeight="1" thickBot="1">
      <c r="B39" s="779"/>
      <c r="C39" s="764"/>
      <c r="D39" s="380"/>
      <c r="E39" s="372" t="s">
        <v>174</v>
      </c>
      <c r="F39" s="373"/>
      <c r="G39" s="372"/>
      <c r="H39" s="372" t="s">
        <v>174</v>
      </c>
      <c r="I39" s="373"/>
      <c r="J39" s="731"/>
      <c r="K39" s="731"/>
      <c r="L39" s="732"/>
      <c r="M39" s="738"/>
      <c r="N39" s="739"/>
      <c r="O39" s="740"/>
      <c r="P39" s="717"/>
      <c r="Q39" s="773"/>
      <c r="R39" s="718"/>
      <c r="S39" s="717"/>
      <c r="T39" s="718"/>
      <c r="U39" s="724"/>
      <c r="V39" s="711"/>
      <c r="W39" s="726"/>
      <c r="X39" s="66"/>
      <c r="Z39" s="790"/>
      <c r="AA39" s="770"/>
      <c r="AB39" s="379"/>
      <c r="AC39" s="374" t="s">
        <v>174</v>
      </c>
      <c r="AD39" s="375"/>
      <c r="AE39" s="374"/>
      <c r="AF39" s="374" t="s">
        <v>174</v>
      </c>
      <c r="AG39" s="375"/>
      <c r="AH39" s="733"/>
      <c r="AI39" s="733"/>
      <c r="AJ39" s="734"/>
      <c r="AK39" s="738"/>
      <c r="AL39" s="739"/>
      <c r="AM39" s="740"/>
      <c r="AN39" s="717"/>
      <c r="AO39" s="773"/>
      <c r="AP39" s="718"/>
      <c r="AQ39" s="717"/>
      <c r="AR39" s="718"/>
      <c r="AS39" s="724"/>
      <c r="AT39" s="711"/>
      <c r="AU39" s="726"/>
    </row>
    <row r="40" spans="2:47" ht="28.5" customHeight="1">
      <c r="B40" s="779"/>
      <c r="C40" s="764"/>
      <c r="D40" s="784" t="str">
        <f>IF(D41=""," ",IF(D41&gt;F41,"○",IF(D41&lt;F41,"×","△")))</f>
        <v xml:space="preserve"> </v>
      </c>
      <c r="E40" s="785"/>
      <c r="F40" s="786"/>
      <c r="G40" s="787" t="str">
        <f>IF(G41=""," ",IF(G41&gt;I41,"○",IF(G41&lt;I41,"×","△")))</f>
        <v xml:space="preserve"> </v>
      </c>
      <c r="H40" s="785"/>
      <c r="I40" s="786"/>
      <c r="J40" s="782"/>
      <c r="K40" s="782"/>
      <c r="L40" s="783"/>
      <c r="M40" s="738"/>
      <c r="N40" s="739"/>
      <c r="O40" s="740"/>
      <c r="P40" s="717"/>
      <c r="Q40" s="773"/>
      <c r="R40" s="718"/>
      <c r="S40" s="717"/>
      <c r="T40" s="718"/>
      <c r="U40" s="722" t="s">
        <v>534</v>
      </c>
      <c r="V40" s="710"/>
      <c r="W40" s="726"/>
      <c r="X40" s="66"/>
      <c r="Z40" s="790"/>
      <c r="AA40" s="770"/>
      <c r="AB40" s="756" t="str">
        <f>IF(AB41=""," ",IF(AB41&gt;AD41,"○",IF(AB41&lt;AD41,"×","△")))</f>
        <v xml:space="preserve"> </v>
      </c>
      <c r="AC40" s="729"/>
      <c r="AD40" s="730"/>
      <c r="AE40" s="728" t="str">
        <f>IF(AE41=""," ",IF(AE41&gt;AG41,"○",IF(AE41&lt;AG41,"×","△")))</f>
        <v xml:space="preserve"> </v>
      </c>
      <c r="AF40" s="729"/>
      <c r="AG40" s="730"/>
      <c r="AH40" s="731"/>
      <c r="AI40" s="731"/>
      <c r="AJ40" s="732"/>
      <c r="AK40" s="738"/>
      <c r="AL40" s="739"/>
      <c r="AM40" s="740"/>
      <c r="AN40" s="717"/>
      <c r="AO40" s="773"/>
      <c r="AP40" s="718"/>
      <c r="AQ40" s="717"/>
      <c r="AR40" s="718"/>
      <c r="AS40" s="722" t="s">
        <v>534</v>
      </c>
      <c r="AT40" s="710"/>
      <c r="AU40" s="726"/>
    </row>
    <row r="41" spans="2:47" ht="28.5" customHeight="1" thickBot="1">
      <c r="B41" s="780"/>
      <c r="C41" s="765"/>
      <c r="D41" s="379"/>
      <c r="E41" s="374" t="s">
        <v>174</v>
      </c>
      <c r="F41" s="375"/>
      <c r="G41" s="374"/>
      <c r="H41" s="374" t="s">
        <v>174</v>
      </c>
      <c r="I41" s="375"/>
      <c r="J41" s="733"/>
      <c r="K41" s="733"/>
      <c r="L41" s="734"/>
      <c r="M41" s="741"/>
      <c r="N41" s="742"/>
      <c r="O41" s="743"/>
      <c r="P41" s="719"/>
      <c r="Q41" s="774"/>
      <c r="R41" s="720"/>
      <c r="S41" s="719"/>
      <c r="T41" s="720"/>
      <c r="U41" s="724"/>
      <c r="V41" s="711"/>
      <c r="W41" s="727"/>
      <c r="X41" s="66"/>
      <c r="Z41" s="791"/>
      <c r="AA41" s="771"/>
      <c r="AB41" s="379"/>
      <c r="AC41" s="374" t="s">
        <v>174</v>
      </c>
      <c r="AD41" s="375"/>
      <c r="AE41" s="374"/>
      <c r="AF41" s="374" t="s">
        <v>174</v>
      </c>
      <c r="AG41" s="375"/>
      <c r="AH41" s="733"/>
      <c r="AI41" s="733"/>
      <c r="AJ41" s="734"/>
      <c r="AK41" s="741"/>
      <c r="AL41" s="742"/>
      <c r="AM41" s="743"/>
      <c r="AN41" s="719"/>
      <c r="AO41" s="774"/>
      <c r="AP41" s="720"/>
      <c r="AQ41" s="719"/>
      <c r="AR41" s="720"/>
      <c r="AS41" s="724"/>
      <c r="AT41" s="711"/>
      <c r="AU41" s="727"/>
    </row>
    <row r="42" spans="2:47" ht="53.25" customHeight="1"/>
    <row r="43" spans="2:47" ht="33.6" customHeight="1" thickBot="1">
      <c r="D43" s="394" t="s">
        <v>562</v>
      </c>
      <c r="AB43" s="7" t="s">
        <v>530</v>
      </c>
    </row>
    <row r="44" spans="2:47" s="269" customFormat="1" ht="24.75" thickBot="1">
      <c r="B44" s="384"/>
      <c r="C44" s="385" t="s">
        <v>459</v>
      </c>
      <c r="D44" s="712" t="s">
        <v>502</v>
      </c>
      <c r="E44" s="714"/>
      <c r="F44" s="713"/>
      <c r="G44" s="712" t="s">
        <v>189</v>
      </c>
      <c r="H44" s="714"/>
      <c r="I44" s="713"/>
      <c r="J44" s="712" t="s">
        <v>196</v>
      </c>
      <c r="K44" s="714"/>
      <c r="L44" s="713"/>
      <c r="M44" s="744" t="str">
        <f>IF(M46=""," ",IF(M46&gt;O46,"○",IF(M46&lt;O46,"×","△")))</f>
        <v xml:space="preserve"> </v>
      </c>
      <c r="N44" s="745"/>
      <c r="O44" s="746"/>
      <c r="P44" s="387" t="s">
        <v>173</v>
      </c>
      <c r="Q44" s="388" t="s">
        <v>174</v>
      </c>
      <c r="R44" s="389" t="s">
        <v>176</v>
      </c>
      <c r="S44" s="712" t="s">
        <v>3</v>
      </c>
      <c r="T44" s="713"/>
      <c r="U44" s="712" t="s">
        <v>531</v>
      </c>
      <c r="V44" s="714"/>
      <c r="W44" s="392" t="s">
        <v>0</v>
      </c>
      <c r="X44" s="390"/>
      <c r="Z44" s="384"/>
      <c r="AA44" s="391" t="s">
        <v>459</v>
      </c>
      <c r="AB44" s="712" t="s">
        <v>501</v>
      </c>
      <c r="AC44" s="714"/>
      <c r="AD44" s="713"/>
      <c r="AE44" s="712" t="s">
        <v>502</v>
      </c>
      <c r="AF44" s="714"/>
      <c r="AG44" s="713"/>
      <c r="AH44" s="712" t="s">
        <v>535</v>
      </c>
      <c r="AI44" s="714"/>
      <c r="AJ44" s="713"/>
      <c r="AK44" s="744" t="str">
        <f>IF(AK46=""," ",IF(AK46&gt;AM46,"○",IF(AK46&lt;AM46,"×","△")))</f>
        <v xml:space="preserve"> </v>
      </c>
      <c r="AL44" s="745"/>
      <c r="AM44" s="746"/>
      <c r="AN44" s="387" t="s">
        <v>173</v>
      </c>
      <c r="AO44" s="388" t="s">
        <v>174</v>
      </c>
      <c r="AP44" s="389" t="s">
        <v>176</v>
      </c>
      <c r="AQ44" s="712" t="s">
        <v>3</v>
      </c>
      <c r="AR44" s="713"/>
      <c r="AS44" s="712" t="s">
        <v>531</v>
      </c>
      <c r="AT44" s="714"/>
      <c r="AU44" s="392" t="s">
        <v>0</v>
      </c>
    </row>
    <row r="45" spans="2:47" ht="28.5" customHeight="1">
      <c r="B45" s="778" t="s">
        <v>570</v>
      </c>
      <c r="C45" s="763" t="s">
        <v>542</v>
      </c>
      <c r="D45" s="775"/>
      <c r="E45" s="760"/>
      <c r="F45" s="761"/>
      <c r="G45" s="753" t="str">
        <f>IF(G46=""," ",IF(G46&gt;I46,"○",IF(G46&lt;I46,"×","△")))</f>
        <v xml:space="preserve"> </v>
      </c>
      <c r="H45" s="754"/>
      <c r="I45" s="755"/>
      <c r="J45" s="753" t="str">
        <f>IF(J46=""," ",IF(J46&gt;L46,"○",IF(J46&lt;L46,"×","△")))</f>
        <v xml:space="preserve"> </v>
      </c>
      <c r="K45" s="754"/>
      <c r="L45" s="755"/>
      <c r="M45" s="747"/>
      <c r="N45" s="748"/>
      <c r="O45" s="749"/>
      <c r="P45" s="715"/>
      <c r="Q45" s="772" t="s">
        <v>532</v>
      </c>
      <c r="R45" s="716"/>
      <c r="S45" s="715"/>
      <c r="T45" s="716"/>
      <c r="U45" s="721" t="s">
        <v>533</v>
      </c>
      <c r="V45" s="723"/>
      <c r="W45" s="725"/>
      <c r="X45" s="66"/>
      <c r="Z45" s="789"/>
      <c r="AA45" s="769"/>
      <c r="AB45" s="775"/>
      <c r="AC45" s="760"/>
      <c r="AD45" s="761"/>
      <c r="AE45" s="753" t="str">
        <f>IF(AE46=""," ",IF(AE46&gt;AG46,"○",IF(AE46&lt;AG46,"×","△")))</f>
        <v xml:space="preserve"> </v>
      </c>
      <c r="AF45" s="754"/>
      <c r="AG45" s="755"/>
      <c r="AH45" s="753" t="str">
        <f>IF(AH46=""," ",IF(AH46&gt;AJ46,"○",IF(AH46&lt;AJ46,"×","△")))</f>
        <v xml:space="preserve"> </v>
      </c>
      <c r="AI45" s="754"/>
      <c r="AJ45" s="755"/>
      <c r="AK45" s="747"/>
      <c r="AL45" s="748"/>
      <c r="AM45" s="749"/>
      <c r="AN45" s="715"/>
      <c r="AO45" s="772" t="s">
        <v>532</v>
      </c>
      <c r="AP45" s="716"/>
      <c r="AQ45" s="715"/>
      <c r="AR45" s="716"/>
      <c r="AS45" s="721" t="s">
        <v>533</v>
      </c>
      <c r="AT45" s="723"/>
      <c r="AU45" s="725"/>
    </row>
    <row r="46" spans="2:47" ht="28.5" customHeight="1">
      <c r="B46" s="779"/>
      <c r="C46" s="764"/>
      <c r="D46" s="776"/>
      <c r="E46" s="731"/>
      <c r="F46" s="732"/>
      <c r="G46" s="372"/>
      <c r="H46" s="372" t="s">
        <v>174</v>
      </c>
      <c r="I46" s="373"/>
      <c r="J46" s="372"/>
      <c r="K46" s="372" t="s">
        <v>174</v>
      </c>
      <c r="L46" s="373"/>
      <c r="M46" s="747"/>
      <c r="N46" s="748"/>
      <c r="O46" s="749"/>
      <c r="P46" s="717"/>
      <c r="Q46" s="773"/>
      <c r="R46" s="718"/>
      <c r="S46" s="717"/>
      <c r="T46" s="718"/>
      <c r="U46" s="722"/>
      <c r="V46" s="710"/>
      <c r="W46" s="726"/>
      <c r="X46" s="66"/>
      <c r="Z46" s="790"/>
      <c r="AA46" s="770"/>
      <c r="AB46" s="776"/>
      <c r="AC46" s="731"/>
      <c r="AD46" s="732"/>
      <c r="AE46" s="372"/>
      <c r="AF46" s="372" t="s">
        <v>174</v>
      </c>
      <c r="AG46" s="373"/>
      <c r="AH46" s="372"/>
      <c r="AI46" s="372" t="s">
        <v>174</v>
      </c>
      <c r="AJ46" s="373"/>
      <c r="AK46" s="747"/>
      <c r="AL46" s="748"/>
      <c r="AM46" s="749"/>
      <c r="AN46" s="717"/>
      <c r="AO46" s="773"/>
      <c r="AP46" s="718"/>
      <c r="AQ46" s="717"/>
      <c r="AR46" s="718"/>
      <c r="AS46" s="722"/>
      <c r="AT46" s="710"/>
      <c r="AU46" s="726"/>
    </row>
    <row r="47" spans="2:47" ht="28.5" customHeight="1">
      <c r="B47" s="779"/>
      <c r="C47" s="764"/>
      <c r="D47" s="776"/>
      <c r="E47" s="731"/>
      <c r="F47" s="732"/>
      <c r="G47" s="756" t="str">
        <f>IF(G48=""," ",IF(G48&gt;I48,"○",IF(G48&lt;I48,"×","△")))</f>
        <v xml:space="preserve"> </v>
      </c>
      <c r="H47" s="729"/>
      <c r="I47" s="730"/>
      <c r="J47" s="756" t="str">
        <f>IF(J48=""," ",IF(J48&gt;L48,"○",IF(J48&lt;L48,"×","△")))</f>
        <v xml:space="preserve"> </v>
      </c>
      <c r="K47" s="729"/>
      <c r="L47" s="730"/>
      <c r="M47" s="747"/>
      <c r="N47" s="748"/>
      <c r="O47" s="749"/>
      <c r="P47" s="717"/>
      <c r="Q47" s="773"/>
      <c r="R47" s="718"/>
      <c r="S47" s="717"/>
      <c r="T47" s="718"/>
      <c r="U47" s="722" t="s">
        <v>534</v>
      </c>
      <c r="V47" s="710"/>
      <c r="W47" s="726"/>
      <c r="X47" s="66"/>
      <c r="Z47" s="790"/>
      <c r="AA47" s="770"/>
      <c r="AB47" s="776"/>
      <c r="AC47" s="731"/>
      <c r="AD47" s="732"/>
      <c r="AE47" s="756" t="str">
        <f>IF(AE48=""," ",IF(AE48&gt;AG48,"○",IF(AE48&lt;AG48,"×","△")))</f>
        <v xml:space="preserve"> </v>
      </c>
      <c r="AF47" s="729"/>
      <c r="AG47" s="730"/>
      <c r="AH47" s="756" t="str">
        <f>IF(AH48=""," ",IF(AH48&gt;AJ48,"○",IF(AH48&lt;AJ48,"×","△")))</f>
        <v xml:space="preserve"> </v>
      </c>
      <c r="AI47" s="729"/>
      <c r="AJ47" s="730"/>
      <c r="AK47" s="747"/>
      <c r="AL47" s="748"/>
      <c r="AM47" s="749"/>
      <c r="AN47" s="717"/>
      <c r="AO47" s="773"/>
      <c r="AP47" s="718"/>
      <c r="AQ47" s="717"/>
      <c r="AR47" s="718"/>
      <c r="AS47" s="722" t="s">
        <v>534</v>
      </c>
      <c r="AT47" s="710"/>
      <c r="AU47" s="726"/>
    </row>
    <row r="48" spans="2:47" ht="28.5" customHeight="1" thickBot="1">
      <c r="B48" s="779"/>
      <c r="C48" s="764"/>
      <c r="D48" s="776"/>
      <c r="E48" s="731"/>
      <c r="F48" s="732"/>
      <c r="G48" s="372"/>
      <c r="H48" s="372" t="s">
        <v>174</v>
      </c>
      <c r="I48" s="373"/>
      <c r="J48" s="372"/>
      <c r="K48" s="372" t="s">
        <v>174</v>
      </c>
      <c r="L48" s="373"/>
      <c r="M48" s="747"/>
      <c r="N48" s="748"/>
      <c r="O48" s="749"/>
      <c r="P48" s="717"/>
      <c r="Q48" s="773"/>
      <c r="R48" s="718"/>
      <c r="S48" s="717"/>
      <c r="T48" s="718"/>
      <c r="U48" s="724"/>
      <c r="V48" s="711"/>
      <c r="W48" s="726"/>
      <c r="X48" s="66"/>
      <c r="Z48" s="790"/>
      <c r="AA48" s="770"/>
      <c r="AB48" s="777"/>
      <c r="AC48" s="733"/>
      <c r="AD48" s="734"/>
      <c r="AE48" s="374"/>
      <c r="AF48" s="374" t="s">
        <v>174</v>
      </c>
      <c r="AG48" s="375"/>
      <c r="AH48" s="374"/>
      <c r="AI48" s="374" t="s">
        <v>174</v>
      </c>
      <c r="AJ48" s="375"/>
      <c r="AK48" s="747"/>
      <c r="AL48" s="748"/>
      <c r="AM48" s="749"/>
      <c r="AN48" s="717"/>
      <c r="AO48" s="773"/>
      <c r="AP48" s="718"/>
      <c r="AQ48" s="717"/>
      <c r="AR48" s="718"/>
      <c r="AS48" s="724"/>
      <c r="AT48" s="711"/>
      <c r="AU48" s="726"/>
    </row>
    <row r="49" spans="2:47" ht="28.5" customHeight="1">
      <c r="B49" s="779"/>
      <c r="C49" s="764"/>
      <c r="D49" s="781"/>
      <c r="E49" s="782"/>
      <c r="F49" s="783"/>
      <c r="G49" s="784" t="str">
        <f>IF(G50=""," ",IF(G50&gt;I50,"○",IF(G50&lt;I50,"×","△")))</f>
        <v xml:space="preserve"> </v>
      </c>
      <c r="H49" s="785"/>
      <c r="I49" s="786"/>
      <c r="J49" s="784" t="str">
        <f>IF(J50=""," ",IF(J50&gt;L50,"○",IF(J50&lt;L50,"×","△")))</f>
        <v xml:space="preserve"> </v>
      </c>
      <c r="K49" s="785"/>
      <c r="L49" s="786"/>
      <c r="M49" s="747"/>
      <c r="N49" s="748"/>
      <c r="O49" s="749"/>
      <c r="P49" s="717"/>
      <c r="Q49" s="773"/>
      <c r="R49" s="718"/>
      <c r="S49" s="717"/>
      <c r="T49" s="718"/>
      <c r="U49" s="722" t="s">
        <v>534</v>
      </c>
      <c r="V49" s="710"/>
      <c r="W49" s="726"/>
      <c r="X49" s="66"/>
      <c r="Z49" s="790"/>
      <c r="AA49" s="770"/>
      <c r="AB49" s="776"/>
      <c r="AC49" s="731"/>
      <c r="AD49" s="732"/>
      <c r="AE49" s="756" t="str">
        <f>IF(AE50=""," ",IF(AE50&gt;AG50,"○",IF(AE50&lt;AG50,"×","△")))</f>
        <v xml:space="preserve"> </v>
      </c>
      <c r="AF49" s="729"/>
      <c r="AG49" s="730"/>
      <c r="AH49" s="756" t="str">
        <f>IF(AH50=""," ",IF(AH50&gt;AJ50,"○",IF(AH50&lt;AJ50,"×","△")))</f>
        <v xml:space="preserve"> </v>
      </c>
      <c r="AI49" s="729"/>
      <c r="AJ49" s="730"/>
      <c r="AK49" s="747"/>
      <c r="AL49" s="748"/>
      <c r="AM49" s="749"/>
      <c r="AN49" s="717"/>
      <c r="AO49" s="773"/>
      <c r="AP49" s="718"/>
      <c r="AQ49" s="717"/>
      <c r="AR49" s="718"/>
      <c r="AS49" s="722" t="s">
        <v>534</v>
      </c>
      <c r="AT49" s="710"/>
      <c r="AU49" s="726"/>
    </row>
    <row r="50" spans="2:47" ht="28.5" customHeight="1" thickBot="1">
      <c r="B50" s="779"/>
      <c r="C50" s="765"/>
      <c r="D50" s="777"/>
      <c r="E50" s="733"/>
      <c r="F50" s="734"/>
      <c r="G50" s="374"/>
      <c r="H50" s="374" t="s">
        <v>174</v>
      </c>
      <c r="I50" s="375"/>
      <c r="J50" s="374"/>
      <c r="K50" s="374" t="s">
        <v>174</v>
      </c>
      <c r="L50" s="375"/>
      <c r="M50" s="747"/>
      <c r="N50" s="748"/>
      <c r="O50" s="749"/>
      <c r="P50" s="719"/>
      <c r="Q50" s="774"/>
      <c r="R50" s="720"/>
      <c r="S50" s="719"/>
      <c r="T50" s="720"/>
      <c r="U50" s="724"/>
      <c r="V50" s="711"/>
      <c r="W50" s="727"/>
      <c r="X50" s="66"/>
      <c r="Z50" s="790"/>
      <c r="AA50" s="771"/>
      <c r="AB50" s="777"/>
      <c r="AC50" s="733"/>
      <c r="AD50" s="734"/>
      <c r="AE50" s="374"/>
      <c r="AF50" s="374" t="s">
        <v>174</v>
      </c>
      <c r="AG50" s="375"/>
      <c r="AH50" s="374"/>
      <c r="AI50" s="374" t="s">
        <v>174</v>
      </c>
      <c r="AJ50" s="375"/>
      <c r="AK50" s="747"/>
      <c r="AL50" s="748"/>
      <c r="AM50" s="749"/>
      <c r="AN50" s="719"/>
      <c r="AO50" s="774"/>
      <c r="AP50" s="720"/>
      <c r="AQ50" s="719"/>
      <c r="AR50" s="720"/>
      <c r="AS50" s="724"/>
      <c r="AT50" s="711"/>
      <c r="AU50" s="727"/>
    </row>
    <row r="51" spans="2:47" ht="28.5" customHeight="1">
      <c r="B51" s="779"/>
      <c r="C51" s="763" t="s">
        <v>536</v>
      </c>
      <c r="D51" s="753" t="str">
        <f>IF(D52=""," ",IF(D52&gt;F52,"○",IF(D52&lt;F52,"×","△")))</f>
        <v xml:space="preserve"> </v>
      </c>
      <c r="E51" s="754"/>
      <c r="F51" s="755"/>
      <c r="G51" s="760"/>
      <c r="H51" s="760"/>
      <c r="I51" s="761"/>
      <c r="J51" s="753" t="str">
        <f>IF(J52=""," ",IF(J52&gt;L52,"○",IF(J52&lt;L52,"×","△")))</f>
        <v xml:space="preserve"> </v>
      </c>
      <c r="K51" s="754"/>
      <c r="L51" s="755"/>
      <c r="M51" s="747"/>
      <c r="N51" s="748"/>
      <c r="O51" s="749"/>
      <c r="P51" s="715"/>
      <c r="Q51" s="772" t="s">
        <v>532</v>
      </c>
      <c r="R51" s="716"/>
      <c r="S51" s="715"/>
      <c r="T51" s="716"/>
      <c r="U51" s="721" t="s">
        <v>533</v>
      </c>
      <c r="V51" s="723"/>
      <c r="W51" s="725"/>
      <c r="X51" s="66"/>
      <c r="Z51" s="790"/>
      <c r="AA51" s="769"/>
      <c r="AB51" s="753" t="str">
        <f>IF(AB52=""," ",IF(AB52&gt;AD52,"○",IF(AB52&lt;AD52,"×","△")))</f>
        <v xml:space="preserve"> </v>
      </c>
      <c r="AC51" s="754"/>
      <c r="AD51" s="755"/>
      <c r="AE51" s="760"/>
      <c r="AF51" s="760"/>
      <c r="AG51" s="761"/>
      <c r="AH51" s="753" t="str">
        <f>IF(AH52=""," ",IF(AH52&gt;AJ52,"○",IF(AH52&lt;AJ52,"×","△")))</f>
        <v xml:space="preserve"> </v>
      </c>
      <c r="AI51" s="754"/>
      <c r="AJ51" s="755"/>
      <c r="AK51" s="747"/>
      <c r="AL51" s="748"/>
      <c r="AM51" s="749"/>
      <c r="AN51" s="715"/>
      <c r="AO51" s="772" t="s">
        <v>532</v>
      </c>
      <c r="AP51" s="716"/>
      <c r="AQ51" s="715"/>
      <c r="AR51" s="716"/>
      <c r="AS51" s="721" t="s">
        <v>533</v>
      </c>
      <c r="AT51" s="723"/>
      <c r="AU51" s="725"/>
    </row>
    <row r="52" spans="2:47" ht="28.5" customHeight="1">
      <c r="B52" s="779"/>
      <c r="C52" s="764"/>
      <c r="D52" s="376"/>
      <c r="E52" s="377" t="s">
        <v>174</v>
      </c>
      <c r="F52" s="378"/>
      <c r="G52" s="731"/>
      <c r="H52" s="731"/>
      <c r="I52" s="732"/>
      <c r="J52" s="372"/>
      <c r="K52" s="372" t="s">
        <v>174</v>
      </c>
      <c r="L52" s="373"/>
      <c r="M52" s="747"/>
      <c r="N52" s="748"/>
      <c r="O52" s="749"/>
      <c r="P52" s="717"/>
      <c r="Q52" s="773"/>
      <c r="R52" s="718"/>
      <c r="S52" s="717"/>
      <c r="T52" s="718"/>
      <c r="U52" s="722"/>
      <c r="V52" s="710"/>
      <c r="W52" s="726"/>
      <c r="X52" s="66"/>
      <c r="Z52" s="790"/>
      <c r="AA52" s="770"/>
      <c r="AB52" s="376"/>
      <c r="AC52" s="377" t="s">
        <v>174</v>
      </c>
      <c r="AD52" s="378"/>
      <c r="AE52" s="731"/>
      <c r="AF52" s="731"/>
      <c r="AG52" s="732"/>
      <c r="AH52" s="372"/>
      <c r="AI52" s="372" t="s">
        <v>174</v>
      </c>
      <c r="AJ52" s="373"/>
      <c r="AK52" s="747"/>
      <c r="AL52" s="748"/>
      <c r="AM52" s="749"/>
      <c r="AN52" s="717"/>
      <c r="AO52" s="773"/>
      <c r="AP52" s="718"/>
      <c r="AQ52" s="717"/>
      <c r="AR52" s="718"/>
      <c r="AS52" s="722"/>
      <c r="AT52" s="710"/>
      <c r="AU52" s="726"/>
    </row>
    <row r="53" spans="2:47" ht="28.5" customHeight="1">
      <c r="B53" s="779"/>
      <c r="C53" s="764"/>
      <c r="D53" s="756" t="str">
        <f>IF(D54=""," ",IF(D54&gt;F54,"○",IF(D54&lt;F54,"×","△")))</f>
        <v xml:space="preserve"> </v>
      </c>
      <c r="E53" s="729"/>
      <c r="F53" s="730"/>
      <c r="G53" s="731"/>
      <c r="H53" s="731"/>
      <c r="I53" s="732"/>
      <c r="J53" s="756" t="str">
        <f>IF(J54=""," ",IF(J54&gt;L54,"○",IF(J54&lt;L54,"×","△")))</f>
        <v xml:space="preserve"> </v>
      </c>
      <c r="K53" s="729"/>
      <c r="L53" s="730"/>
      <c r="M53" s="747"/>
      <c r="N53" s="748"/>
      <c r="O53" s="749"/>
      <c r="P53" s="717"/>
      <c r="Q53" s="773"/>
      <c r="R53" s="718"/>
      <c r="S53" s="717"/>
      <c r="T53" s="718"/>
      <c r="U53" s="722" t="s">
        <v>534</v>
      </c>
      <c r="V53" s="710"/>
      <c r="W53" s="726"/>
      <c r="X53" s="66"/>
      <c r="Z53" s="790"/>
      <c r="AA53" s="770"/>
      <c r="AB53" s="756" t="str">
        <f>IF(AB54=""," ",IF(AB54&gt;AD54,"○",IF(AB54&lt;AD54,"×","△")))</f>
        <v xml:space="preserve"> </v>
      </c>
      <c r="AC53" s="729"/>
      <c r="AD53" s="730"/>
      <c r="AE53" s="731"/>
      <c r="AF53" s="731"/>
      <c r="AG53" s="732"/>
      <c r="AH53" s="756" t="str">
        <f>IF(AH54=""," ",IF(AH54&gt;AJ54,"○",IF(AH54&lt;AJ54,"×","△")))</f>
        <v xml:space="preserve"> </v>
      </c>
      <c r="AI53" s="729"/>
      <c r="AJ53" s="730"/>
      <c r="AK53" s="747"/>
      <c r="AL53" s="748"/>
      <c r="AM53" s="749"/>
      <c r="AN53" s="717"/>
      <c r="AO53" s="773"/>
      <c r="AP53" s="718"/>
      <c r="AQ53" s="717"/>
      <c r="AR53" s="718"/>
      <c r="AS53" s="722" t="s">
        <v>534</v>
      </c>
      <c r="AT53" s="710"/>
      <c r="AU53" s="726"/>
    </row>
    <row r="54" spans="2:47" ht="28.5" customHeight="1" thickBot="1">
      <c r="B54" s="779"/>
      <c r="C54" s="764"/>
      <c r="D54" s="380"/>
      <c r="E54" s="372" t="s">
        <v>174</v>
      </c>
      <c r="F54" s="373"/>
      <c r="G54" s="731"/>
      <c r="H54" s="731"/>
      <c r="I54" s="732"/>
      <c r="J54" s="372"/>
      <c r="K54" s="372" t="s">
        <v>174</v>
      </c>
      <c r="L54" s="373"/>
      <c r="M54" s="747"/>
      <c r="N54" s="748"/>
      <c r="O54" s="749"/>
      <c r="P54" s="717"/>
      <c r="Q54" s="773"/>
      <c r="R54" s="718"/>
      <c r="S54" s="717"/>
      <c r="T54" s="718"/>
      <c r="U54" s="724"/>
      <c r="V54" s="711"/>
      <c r="W54" s="726"/>
      <c r="X54" s="66"/>
      <c r="Z54" s="790"/>
      <c r="AA54" s="770"/>
      <c r="AB54" s="379"/>
      <c r="AC54" s="374" t="s">
        <v>174</v>
      </c>
      <c r="AD54" s="375"/>
      <c r="AE54" s="733"/>
      <c r="AF54" s="733"/>
      <c r="AG54" s="734"/>
      <c r="AH54" s="374"/>
      <c r="AI54" s="374" t="s">
        <v>174</v>
      </c>
      <c r="AJ54" s="375"/>
      <c r="AK54" s="747"/>
      <c r="AL54" s="748"/>
      <c r="AM54" s="749"/>
      <c r="AN54" s="717"/>
      <c r="AO54" s="773"/>
      <c r="AP54" s="718"/>
      <c r="AQ54" s="717"/>
      <c r="AR54" s="718"/>
      <c r="AS54" s="724"/>
      <c r="AT54" s="711"/>
      <c r="AU54" s="726"/>
    </row>
    <row r="55" spans="2:47" ht="28.5" customHeight="1">
      <c r="B55" s="779"/>
      <c r="C55" s="764"/>
      <c r="D55" s="784" t="str">
        <f>IF(D56=""," ",IF(D56&gt;F56,"○",IF(D56&lt;F56,"×","△")))</f>
        <v xml:space="preserve"> </v>
      </c>
      <c r="E55" s="785"/>
      <c r="F55" s="786"/>
      <c r="G55" s="782"/>
      <c r="H55" s="782"/>
      <c r="I55" s="783"/>
      <c r="J55" s="784" t="str">
        <f>IF(J56=""," ",IF(J56&gt;L56,"○",IF(J56&lt;L56,"×","△")))</f>
        <v xml:space="preserve"> </v>
      </c>
      <c r="K55" s="785"/>
      <c r="L55" s="786"/>
      <c r="M55" s="747"/>
      <c r="N55" s="748"/>
      <c r="O55" s="749"/>
      <c r="P55" s="717"/>
      <c r="Q55" s="773"/>
      <c r="R55" s="718"/>
      <c r="S55" s="717"/>
      <c r="T55" s="718"/>
      <c r="U55" s="722" t="s">
        <v>534</v>
      </c>
      <c r="V55" s="710"/>
      <c r="W55" s="726"/>
      <c r="X55" s="66"/>
      <c r="Z55" s="790"/>
      <c r="AA55" s="770"/>
      <c r="AB55" s="756" t="str">
        <f>IF(AB56=""," ",IF(AB56&gt;AD56,"○",IF(AB56&lt;AD56,"×","△")))</f>
        <v xml:space="preserve"> </v>
      </c>
      <c r="AC55" s="729"/>
      <c r="AD55" s="730"/>
      <c r="AE55" s="731"/>
      <c r="AF55" s="731"/>
      <c r="AG55" s="732"/>
      <c r="AH55" s="756" t="str">
        <f>IF(AH56=""," ",IF(AH56&gt;AJ56,"○",IF(AH56&lt;AJ56,"×","△")))</f>
        <v xml:space="preserve"> </v>
      </c>
      <c r="AI55" s="729"/>
      <c r="AJ55" s="730"/>
      <c r="AK55" s="747"/>
      <c r="AL55" s="748"/>
      <c r="AM55" s="749"/>
      <c r="AN55" s="717"/>
      <c r="AO55" s="773"/>
      <c r="AP55" s="718"/>
      <c r="AQ55" s="717"/>
      <c r="AR55" s="718"/>
      <c r="AS55" s="722" t="s">
        <v>534</v>
      </c>
      <c r="AT55" s="710"/>
      <c r="AU55" s="726"/>
    </row>
    <row r="56" spans="2:47" ht="28.5" customHeight="1" thickBot="1">
      <c r="B56" s="779"/>
      <c r="C56" s="765"/>
      <c r="D56" s="379"/>
      <c r="E56" s="374" t="s">
        <v>174</v>
      </c>
      <c r="F56" s="375"/>
      <c r="G56" s="733"/>
      <c r="H56" s="733"/>
      <c r="I56" s="734"/>
      <c r="J56" s="374"/>
      <c r="K56" s="374" t="s">
        <v>174</v>
      </c>
      <c r="L56" s="375"/>
      <c r="M56" s="747"/>
      <c r="N56" s="748"/>
      <c r="O56" s="749"/>
      <c r="P56" s="719"/>
      <c r="Q56" s="774"/>
      <c r="R56" s="720"/>
      <c r="S56" s="719"/>
      <c r="T56" s="720"/>
      <c r="U56" s="724"/>
      <c r="V56" s="711"/>
      <c r="W56" s="727"/>
      <c r="X56" s="66"/>
      <c r="Z56" s="790"/>
      <c r="AA56" s="771"/>
      <c r="AB56" s="379"/>
      <c r="AC56" s="374" t="s">
        <v>174</v>
      </c>
      <c r="AD56" s="375"/>
      <c r="AE56" s="733"/>
      <c r="AF56" s="733"/>
      <c r="AG56" s="734"/>
      <c r="AH56" s="374"/>
      <c r="AI56" s="374" t="s">
        <v>174</v>
      </c>
      <c r="AJ56" s="375"/>
      <c r="AK56" s="747"/>
      <c r="AL56" s="748"/>
      <c r="AM56" s="749"/>
      <c r="AN56" s="719"/>
      <c r="AO56" s="774"/>
      <c r="AP56" s="720"/>
      <c r="AQ56" s="719"/>
      <c r="AR56" s="720"/>
      <c r="AS56" s="724"/>
      <c r="AT56" s="711"/>
      <c r="AU56" s="727"/>
    </row>
    <row r="57" spans="2:47" ht="28.5" customHeight="1">
      <c r="B57" s="779"/>
      <c r="C57" s="763" t="s">
        <v>539</v>
      </c>
      <c r="D57" s="753" t="str">
        <f>IF(D58=""," ",IF(D58&gt;F58,"○",IF(D58&lt;F58,"×","△")))</f>
        <v xml:space="preserve"> </v>
      </c>
      <c r="E57" s="754"/>
      <c r="F57" s="755"/>
      <c r="G57" s="762" t="str">
        <f>IF(G58=""," ",IF(G58&gt;I58,"○",IF(G58&lt;I58,"×","△")))</f>
        <v xml:space="preserve"> </v>
      </c>
      <c r="H57" s="754"/>
      <c r="I57" s="755"/>
      <c r="J57" s="760"/>
      <c r="K57" s="760"/>
      <c r="L57" s="761"/>
      <c r="M57" s="747"/>
      <c r="N57" s="748"/>
      <c r="O57" s="749"/>
      <c r="P57" s="715"/>
      <c r="Q57" s="772" t="s">
        <v>532</v>
      </c>
      <c r="R57" s="716"/>
      <c r="S57" s="715"/>
      <c r="T57" s="716"/>
      <c r="U57" s="721" t="s">
        <v>533</v>
      </c>
      <c r="V57" s="723"/>
      <c r="W57" s="725"/>
      <c r="X57" s="66"/>
      <c r="Z57" s="790"/>
      <c r="AA57" s="769"/>
      <c r="AB57" s="753" t="str">
        <f>IF(AB58=""," ",IF(AB58&gt;AD58,"○",IF(AB58&lt;AD58,"×","△")))</f>
        <v xml:space="preserve"> </v>
      </c>
      <c r="AC57" s="754"/>
      <c r="AD57" s="755"/>
      <c r="AE57" s="762" t="str">
        <f>IF(AE58=""," ",IF(AE58&gt;AG58,"○",IF(AE58&lt;AG58,"×","△")))</f>
        <v xml:space="preserve"> </v>
      </c>
      <c r="AF57" s="754"/>
      <c r="AG57" s="755"/>
      <c r="AH57" s="760"/>
      <c r="AI57" s="760"/>
      <c r="AJ57" s="761"/>
      <c r="AK57" s="747"/>
      <c r="AL57" s="748"/>
      <c r="AM57" s="749"/>
      <c r="AN57" s="715"/>
      <c r="AO57" s="772" t="s">
        <v>532</v>
      </c>
      <c r="AP57" s="716"/>
      <c r="AQ57" s="715"/>
      <c r="AR57" s="716"/>
      <c r="AS57" s="721" t="s">
        <v>533</v>
      </c>
      <c r="AT57" s="723"/>
      <c r="AU57" s="725"/>
    </row>
    <row r="58" spans="2:47" ht="28.5" customHeight="1">
      <c r="B58" s="779"/>
      <c r="C58" s="764"/>
      <c r="D58" s="380"/>
      <c r="E58" s="372" t="s">
        <v>174</v>
      </c>
      <c r="F58" s="373"/>
      <c r="G58" s="372"/>
      <c r="H58" s="372" t="s">
        <v>174</v>
      </c>
      <c r="I58" s="373"/>
      <c r="J58" s="731"/>
      <c r="K58" s="731"/>
      <c r="L58" s="732"/>
      <c r="M58" s="747"/>
      <c r="N58" s="748"/>
      <c r="O58" s="749"/>
      <c r="P58" s="717"/>
      <c r="Q58" s="773"/>
      <c r="R58" s="718"/>
      <c r="S58" s="717"/>
      <c r="T58" s="718"/>
      <c r="U58" s="722"/>
      <c r="V58" s="710"/>
      <c r="W58" s="726"/>
      <c r="X58" s="66"/>
      <c r="Z58" s="790"/>
      <c r="AA58" s="770"/>
      <c r="AB58" s="380"/>
      <c r="AC58" s="372" t="s">
        <v>174</v>
      </c>
      <c r="AD58" s="373"/>
      <c r="AE58" s="372"/>
      <c r="AF58" s="372" t="s">
        <v>174</v>
      </c>
      <c r="AG58" s="373"/>
      <c r="AH58" s="731"/>
      <c r="AI58" s="731"/>
      <c r="AJ58" s="732"/>
      <c r="AK58" s="747"/>
      <c r="AL58" s="748"/>
      <c r="AM58" s="749"/>
      <c r="AN58" s="717"/>
      <c r="AO58" s="773"/>
      <c r="AP58" s="718"/>
      <c r="AQ58" s="717"/>
      <c r="AR58" s="718"/>
      <c r="AS58" s="722"/>
      <c r="AT58" s="710"/>
      <c r="AU58" s="726"/>
    </row>
    <row r="59" spans="2:47" ht="28.5" customHeight="1">
      <c r="B59" s="779"/>
      <c r="C59" s="764"/>
      <c r="D59" s="756" t="str">
        <f>IF(D60=""," ",IF(D60&gt;F60,"○",IF(D60&lt;F60,"×","△")))</f>
        <v xml:space="preserve"> </v>
      </c>
      <c r="E59" s="729"/>
      <c r="F59" s="730"/>
      <c r="G59" s="728" t="str">
        <f>IF(G60=""," ",IF(G60&gt;I60,"○",IF(G60&lt;I60,"×","△")))</f>
        <v xml:space="preserve"> </v>
      </c>
      <c r="H59" s="729"/>
      <c r="I59" s="730"/>
      <c r="J59" s="731"/>
      <c r="K59" s="731"/>
      <c r="L59" s="732"/>
      <c r="M59" s="747"/>
      <c r="N59" s="748"/>
      <c r="O59" s="749"/>
      <c r="P59" s="717"/>
      <c r="Q59" s="773"/>
      <c r="R59" s="718"/>
      <c r="S59" s="717"/>
      <c r="T59" s="718"/>
      <c r="U59" s="722" t="s">
        <v>534</v>
      </c>
      <c r="V59" s="710"/>
      <c r="W59" s="726"/>
      <c r="X59" s="66"/>
      <c r="Z59" s="790"/>
      <c r="AA59" s="770"/>
      <c r="AB59" s="756" t="str">
        <f>IF(AB60=""," ",IF(AB60&gt;AD60,"○",IF(AB60&lt;AD60,"×","△")))</f>
        <v xml:space="preserve"> </v>
      </c>
      <c r="AC59" s="729"/>
      <c r="AD59" s="730"/>
      <c r="AE59" s="728" t="str">
        <f>IF(AE60=""," ",IF(AE60&gt;AG60,"○",IF(AE60&lt;AG60,"×","△")))</f>
        <v xml:space="preserve"> </v>
      </c>
      <c r="AF59" s="729"/>
      <c r="AG59" s="730"/>
      <c r="AH59" s="731"/>
      <c r="AI59" s="731"/>
      <c r="AJ59" s="732"/>
      <c r="AK59" s="747"/>
      <c r="AL59" s="748"/>
      <c r="AM59" s="749"/>
      <c r="AN59" s="717"/>
      <c r="AO59" s="773"/>
      <c r="AP59" s="718"/>
      <c r="AQ59" s="717"/>
      <c r="AR59" s="718"/>
      <c r="AS59" s="722" t="s">
        <v>534</v>
      </c>
      <c r="AT59" s="710"/>
      <c r="AU59" s="726"/>
    </row>
    <row r="60" spans="2:47" ht="28.5" customHeight="1" thickBot="1">
      <c r="B60" s="779"/>
      <c r="C60" s="764"/>
      <c r="D60" s="380"/>
      <c r="E60" s="372" t="s">
        <v>174</v>
      </c>
      <c r="F60" s="373"/>
      <c r="G60" s="372"/>
      <c r="H60" s="372" t="s">
        <v>174</v>
      </c>
      <c r="I60" s="373"/>
      <c r="J60" s="731"/>
      <c r="K60" s="731"/>
      <c r="L60" s="732"/>
      <c r="M60" s="747"/>
      <c r="N60" s="748"/>
      <c r="O60" s="749"/>
      <c r="P60" s="717"/>
      <c r="Q60" s="773"/>
      <c r="R60" s="718"/>
      <c r="S60" s="717"/>
      <c r="T60" s="718"/>
      <c r="U60" s="724"/>
      <c r="V60" s="711"/>
      <c r="W60" s="726"/>
      <c r="X60" s="66"/>
      <c r="Z60" s="790"/>
      <c r="AA60" s="770"/>
      <c r="AB60" s="379"/>
      <c r="AC60" s="374" t="s">
        <v>174</v>
      </c>
      <c r="AD60" s="375"/>
      <c r="AE60" s="374"/>
      <c r="AF60" s="374" t="s">
        <v>174</v>
      </c>
      <c r="AG60" s="375"/>
      <c r="AH60" s="733"/>
      <c r="AI60" s="733"/>
      <c r="AJ60" s="734"/>
      <c r="AK60" s="747"/>
      <c r="AL60" s="748"/>
      <c r="AM60" s="749"/>
      <c r="AN60" s="717"/>
      <c r="AO60" s="773"/>
      <c r="AP60" s="718"/>
      <c r="AQ60" s="717"/>
      <c r="AR60" s="718"/>
      <c r="AS60" s="724"/>
      <c r="AT60" s="711"/>
      <c r="AU60" s="726"/>
    </row>
    <row r="61" spans="2:47" ht="28.5" customHeight="1">
      <c r="B61" s="779"/>
      <c r="C61" s="764"/>
      <c r="D61" s="784" t="str">
        <f>IF(D62=""," ",IF(D62&gt;F62,"○",IF(D62&lt;F62,"×","△")))</f>
        <v xml:space="preserve"> </v>
      </c>
      <c r="E61" s="785"/>
      <c r="F61" s="786"/>
      <c r="G61" s="787" t="str">
        <f>IF(G62=""," ",IF(G62&gt;I62,"○",IF(G62&lt;I62,"×","△")))</f>
        <v xml:space="preserve"> </v>
      </c>
      <c r="H61" s="785"/>
      <c r="I61" s="786"/>
      <c r="J61" s="782"/>
      <c r="K61" s="782"/>
      <c r="L61" s="783"/>
      <c r="M61" s="747"/>
      <c r="N61" s="748"/>
      <c r="O61" s="749"/>
      <c r="P61" s="717"/>
      <c r="Q61" s="773"/>
      <c r="R61" s="718"/>
      <c r="S61" s="717"/>
      <c r="T61" s="718"/>
      <c r="U61" s="722" t="s">
        <v>534</v>
      </c>
      <c r="V61" s="710"/>
      <c r="W61" s="726"/>
      <c r="X61" s="66"/>
      <c r="Z61" s="790"/>
      <c r="AA61" s="770"/>
      <c r="AB61" s="756" t="str">
        <f>IF(AB62=""," ",IF(AB62&gt;AD62,"○",IF(AB62&lt;AD62,"×","△")))</f>
        <v xml:space="preserve"> </v>
      </c>
      <c r="AC61" s="729"/>
      <c r="AD61" s="730"/>
      <c r="AE61" s="728" t="str">
        <f>IF(AE62=""," ",IF(AE62&gt;AG62,"○",IF(AE62&lt;AG62,"×","△")))</f>
        <v xml:space="preserve"> </v>
      </c>
      <c r="AF61" s="729"/>
      <c r="AG61" s="730"/>
      <c r="AH61" s="731"/>
      <c r="AI61" s="731"/>
      <c r="AJ61" s="732"/>
      <c r="AK61" s="747"/>
      <c r="AL61" s="748"/>
      <c r="AM61" s="749"/>
      <c r="AN61" s="717"/>
      <c r="AO61" s="773"/>
      <c r="AP61" s="718"/>
      <c r="AQ61" s="717"/>
      <c r="AR61" s="718"/>
      <c r="AS61" s="722" t="s">
        <v>534</v>
      </c>
      <c r="AT61" s="710"/>
      <c r="AU61" s="726"/>
    </row>
    <row r="62" spans="2:47" ht="28.5" customHeight="1" thickBot="1">
      <c r="B62" s="780"/>
      <c r="C62" s="765"/>
      <c r="D62" s="379"/>
      <c r="E62" s="374" t="s">
        <v>174</v>
      </c>
      <c r="F62" s="375"/>
      <c r="G62" s="374"/>
      <c r="H62" s="374" t="s">
        <v>174</v>
      </c>
      <c r="I62" s="375"/>
      <c r="J62" s="733"/>
      <c r="K62" s="733"/>
      <c r="L62" s="734"/>
      <c r="M62" s="750"/>
      <c r="N62" s="751"/>
      <c r="O62" s="752"/>
      <c r="P62" s="719"/>
      <c r="Q62" s="774"/>
      <c r="R62" s="720"/>
      <c r="S62" s="719"/>
      <c r="T62" s="720"/>
      <c r="U62" s="724"/>
      <c r="V62" s="711"/>
      <c r="W62" s="727"/>
      <c r="X62" s="66"/>
      <c r="Z62" s="791"/>
      <c r="AA62" s="771"/>
      <c r="AB62" s="379"/>
      <c r="AC62" s="374" t="s">
        <v>174</v>
      </c>
      <c r="AD62" s="375"/>
      <c r="AE62" s="374"/>
      <c r="AF62" s="374" t="s">
        <v>174</v>
      </c>
      <c r="AG62" s="375"/>
      <c r="AH62" s="733"/>
      <c r="AI62" s="733"/>
      <c r="AJ62" s="734"/>
      <c r="AK62" s="750"/>
      <c r="AL62" s="751"/>
      <c r="AM62" s="752"/>
      <c r="AN62" s="719"/>
      <c r="AO62" s="774"/>
      <c r="AP62" s="720"/>
      <c r="AQ62" s="719"/>
      <c r="AR62" s="720"/>
      <c r="AS62" s="724"/>
      <c r="AT62" s="711"/>
      <c r="AU62" s="727"/>
    </row>
  </sheetData>
  <mergeCells count="439">
    <mergeCell ref="Z45:Z62"/>
    <mergeCell ref="AA45:AA50"/>
    <mergeCell ref="AB45:AD46"/>
    <mergeCell ref="AE45:AG45"/>
    <mergeCell ref="AH45:AJ45"/>
    <mergeCell ref="AN45:AN50"/>
    <mergeCell ref="AO45:AO50"/>
    <mergeCell ref="AP45:AP50"/>
    <mergeCell ref="AA57:AA62"/>
    <mergeCell ref="AS32:AS33"/>
    <mergeCell ref="AT32:AT33"/>
    <mergeCell ref="D38:F38"/>
    <mergeCell ref="G38:I38"/>
    <mergeCell ref="J38:L39"/>
    <mergeCell ref="U38:U39"/>
    <mergeCell ref="V38:V39"/>
    <mergeCell ref="AB38:AD38"/>
    <mergeCell ref="AE38:AG38"/>
    <mergeCell ref="AH38:AJ39"/>
    <mergeCell ref="AS38:AS39"/>
    <mergeCell ref="AT38:AT39"/>
    <mergeCell ref="Z24:Z41"/>
    <mergeCell ref="AA24:AA29"/>
    <mergeCell ref="AB24:AD25"/>
    <mergeCell ref="AE24:AG24"/>
    <mergeCell ref="AH24:AJ24"/>
    <mergeCell ref="AN24:AN29"/>
    <mergeCell ref="AO24:AO29"/>
    <mergeCell ref="AP24:AP29"/>
    <mergeCell ref="S30:T35"/>
    <mergeCell ref="U30:U31"/>
    <mergeCell ref="S24:T29"/>
    <mergeCell ref="U24:U25"/>
    <mergeCell ref="B1:AR1"/>
    <mergeCell ref="AU45:AU50"/>
    <mergeCell ref="AU51:AU56"/>
    <mergeCell ref="AU57:AU62"/>
    <mergeCell ref="AU9:AU12"/>
    <mergeCell ref="AU13:AU16"/>
    <mergeCell ref="D26:F27"/>
    <mergeCell ref="G26:I26"/>
    <mergeCell ref="J26:L26"/>
    <mergeCell ref="U26:U27"/>
    <mergeCell ref="V26:V27"/>
    <mergeCell ref="AB26:AD27"/>
    <mergeCell ref="AE26:AG26"/>
    <mergeCell ref="AH26:AJ26"/>
    <mergeCell ref="AS26:AS27"/>
    <mergeCell ref="AT26:AT27"/>
    <mergeCell ref="D32:F32"/>
    <mergeCell ref="G32:I33"/>
    <mergeCell ref="J32:L32"/>
    <mergeCell ref="U32:U33"/>
    <mergeCell ref="V32:V33"/>
    <mergeCell ref="AB32:AD32"/>
    <mergeCell ref="AE32:AG33"/>
    <mergeCell ref="AH32:AJ32"/>
    <mergeCell ref="AO57:AO62"/>
    <mergeCell ref="AB61:AD61"/>
    <mergeCell ref="AE61:AG61"/>
    <mergeCell ref="AH61:AJ62"/>
    <mergeCell ref="AP57:AP62"/>
    <mergeCell ref="AQ57:AR62"/>
    <mergeCell ref="AB55:AD55"/>
    <mergeCell ref="AE55:AG56"/>
    <mergeCell ref="AH55:AJ55"/>
    <mergeCell ref="AO51:AO56"/>
    <mergeCell ref="AP51:AP56"/>
    <mergeCell ref="AB59:AD59"/>
    <mergeCell ref="AE59:AG59"/>
    <mergeCell ref="AH59:AJ60"/>
    <mergeCell ref="AN51:AN56"/>
    <mergeCell ref="AB57:AD57"/>
    <mergeCell ref="AE57:AG57"/>
    <mergeCell ref="AH57:AJ58"/>
    <mergeCell ref="AN57:AN62"/>
    <mergeCell ref="AB53:AD53"/>
    <mergeCell ref="AE53:AG54"/>
    <mergeCell ref="AH53:AJ53"/>
    <mergeCell ref="AB44:AD44"/>
    <mergeCell ref="AE44:AG44"/>
    <mergeCell ref="AH44:AJ44"/>
    <mergeCell ref="AB49:AD50"/>
    <mergeCell ref="AE49:AG49"/>
    <mergeCell ref="AH49:AJ49"/>
    <mergeCell ref="AA51:AA56"/>
    <mergeCell ref="AB51:AD51"/>
    <mergeCell ref="AE51:AG52"/>
    <mergeCell ref="AH51:AJ51"/>
    <mergeCell ref="AB47:AD48"/>
    <mergeCell ref="AE47:AG47"/>
    <mergeCell ref="AH47:AJ47"/>
    <mergeCell ref="W57:W62"/>
    <mergeCell ref="D61:F61"/>
    <mergeCell ref="G61:I61"/>
    <mergeCell ref="J61:L62"/>
    <mergeCell ref="U61:U62"/>
    <mergeCell ref="V61:V62"/>
    <mergeCell ref="R57:R62"/>
    <mergeCell ref="S57:T62"/>
    <mergeCell ref="U57:U58"/>
    <mergeCell ref="V57:V58"/>
    <mergeCell ref="D59:F59"/>
    <mergeCell ref="G59:I59"/>
    <mergeCell ref="J59:L60"/>
    <mergeCell ref="U59:U60"/>
    <mergeCell ref="V59:V60"/>
    <mergeCell ref="W51:W56"/>
    <mergeCell ref="D55:F55"/>
    <mergeCell ref="G55:I56"/>
    <mergeCell ref="J55:L55"/>
    <mergeCell ref="U55:U56"/>
    <mergeCell ref="V55:V56"/>
    <mergeCell ref="Q51:Q56"/>
    <mergeCell ref="R51:R56"/>
    <mergeCell ref="S51:T56"/>
    <mergeCell ref="U51:U52"/>
    <mergeCell ref="D53:F53"/>
    <mergeCell ref="G53:I54"/>
    <mergeCell ref="J53:L53"/>
    <mergeCell ref="U53:U54"/>
    <mergeCell ref="V53:V54"/>
    <mergeCell ref="R45:R50"/>
    <mergeCell ref="S45:T50"/>
    <mergeCell ref="U45:U46"/>
    <mergeCell ref="V45:V46"/>
    <mergeCell ref="C57:C62"/>
    <mergeCell ref="D57:F57"/>
    <mergeCell ref="G57:I57"/>
    <mergeCell ref="J57:L58"/>
    <mergeCell ref="P57:P62"/>
    <mergeCell ref="Q57:Q62"/>
    <mergeCell ref="V51:V52"/>
    <mergeCell ref="D47:F48"/>
    <mergeCell ref="G47:I47"/>
    <mergeCell ref="J47:L47"/>
    <mergeCell ref="U47:U48"/>
    <mergeCell ref="V47:V48"/>
    <mergeCell ref="M44:O62"/>
    <mergeCell ref="AT40:AT41"/>
    <mergeCell ref="W45:W50"/>
    <mergeCell ref="S44:T44"/>
    <mergeCell ref="U44:V44"/>
    <mergeCell ref="B45:B62"/>
    <mergeCell ref="C45:C50"/>
    <mergeCell ref="D45:F46"/>
    <mergeCell ref="G45:I45"/>
    <mergeCell ref="J45:L45"/>
    <mergeCell ref="P45:P50"/>
    <mergeCell ref="Q45:Q50"/>
    <mergeCell ref="D44:F44"/>
    <mergeCell ref="G44:I44"/>
    <mergeCell ref="J44:L44"/>
    <mergeCell ref="D49:F50"/>
    <mergeCell ref="G49:I49"/>
    <mergeCell ref="J49:L49"/>
    <mergeCell ref="U49:U50"/>
    <mergeCell ref="V49:V50"/>
    <mergeCell ref="C51:C56"/>
    <mergeCell ref="D51:F51"/>
    <mergeCell ref="G51:I52"/>
    <mergeCell ref="J51:L51"/>
    <mergeCell ref="P51:P56"/>
    <mergeCell ref="AS28:AS29"/>
    <mergeCell ref="AA30:AA35"/>
    <mergeCell ref="AB30:AD30"/>
    <mergeCell ref="AE30:AG31"/>
    <mergeCell ref="AH30:AJ30"/>
    <mergeCell ref="AN30:AN35"/>
    <mergeCell ref="AA36:AA41"/>
    <mergeCell ref="AB36:AD36"/>
    <mergeCell ref="AE36:AG36"/>
    <mergeCell ref="AH36:AJ37"/>
    <mergeCell ref="AN36:AN41"/>
    <mergeCell ref="AO36:AO41"/>
    <mergeCell ref="AB34:AD34"/>
    <mergeCell ref="AE34:AG35"/>
    <mergeCell ref="AH34:AJ34"/>
    <mergeCell ref="AS34:AS35"/>
    <mergeCell ref="AO30:AO35"/>
    <mergeCell ref="AP30:AP35"/>
    <mergeCell ref="AB40:AD40"/>
    <mergeCell ref="AE40:AG40"/>
    <mergeCell ref="AH40:AJ41"/>
    <mergeCell ref="AS40:AS41"/>
    <mergeCell ref="AP36:AP41"/>
    <mergeCell ref="AS36:AS37"/>
    <mergeCell ref="W24:W29"/>
    <mergeCell ref="AB23:AD23"/>
    <mergeCell ref="AE23:AG23"/>
    <mergeCell ref="AH23:AJ23"/>
    <mergeCell ref="AB28:AD29"/>
    <mergeCell ref="AE28:AG28"/>
    <mergeCell ref="AH28:AJ28"/>
    <mergeCell ref="W36:W41"/>
    <mergeCell ref="D40:F40"/>
    <mergeCell ref="G40:I40"/>
    <mergeCell ref="J40:L41"/>
    <mergeCell ref="U40:U41"/>
    <mergeCell ref="V40:V41"/>
    <mergeCell ref="R36:R41"/>
    <mergeCell ref="S36:T41"/>
    <mergeCell ref="U36:U37"/>
    <mergeCell ref="V36:V37"/>
    <mergeCell ref="W30:W35"/>
    <mergeCell ref="D34:F34"/>
    <mergeCell ref="G34:I35"/>
    <mergeCell ref="J34:L34"/>
    <mergeCell ref="U34:U35"/>
    <mergeCell ref="V34:V35"/>
    <mergeCell ref="Q30:Q35"/>
    <mergeCell ref="M23:O41"/>
    <mergeCell ref="V24:V25"/>
    <mergeCell ref="C36:C41"/>
    <mergeCell ref="D36:F36"/>
    <mergeCell ref="G36:I36"/>
    <mergeCell ref="J36:L37"/>
    <mergeCell ref="P36:P41"/>
    <mergeCell ref="Q36:Q41"/>
    <mergeCell ref="V30:V31"/>
    <mergeCell ref="R30:R35"/>
    <mergeCell ref="AH15:AJ16"/>
    <mergeCell ref="S23:T23"/>
    <mergeCell ref="U23:V23"/>
    <mergeCell ref="B24:B41"/>
    <mergeCell ref="C24:C29"/>
    <mergeCell ref="D24:F25"/>
    <mergeCell ref="G24:I24"/>
    <mergeCell ref="J24:L24"/>
    <mergeCell ref="P24:P29"/>
    <mergeCell ref="Q24:Q29"/>
    <mergeCell ref="D23:F23"/>
    <mergeCell ref="G23:I23"/>
    <mergeCell ref="J23:L23"/>
    <mergeCell ref="D28:F29"/>
    <mergeCell ref="G28:I28"/>
    <mergeCell ref="J28:L28"/>
    <mergeCell ref="U28:U29"/>
    <mergeCell ref="V28:V29"/>
    <mergeCell ref="C30:C35"/>
    <mergeCell ref="D30:F30"/>
    <mergeCell ref="G30:I31"/>
    <mergeCell ref="J30:L30"/>
    <mergeCell ref="P30:P35"/>
    <mergeCell ref="R24:R29"/>
    <mergeCell ref="AB4:AD4"/>
    <mergeCell ref="AE4:AG4"/>
    <mergeCell ref="AH4:AJ4"/>
    <mergeCell ref="AB7:AD8"/>
    <mergeCell ref="AE7:AG7"/>
    <mergeCell ref="AH7:AJ7"/>
    <mergeCell ref="AK4:AM4"/>
    <mergeCell ref="AA9:AA12"/>
    <mergeCell ref="AB9:AD9"/>
    <mergeCell ref="AE9:AG10"/>
    <mergeCell ref="AH9:AJ9"/>
    <mergeCell ref="AB11:AD11"/>
    <mergeCell ref="AE11:AG12"/>
    <mergeCell ref="AH11:AJ11"/>
    <mergeCell ref="P13:P16"/>
    <mergeCell ref="Q13:Q16"/>
    <mergeCell ref="V9:V10"/>
    <mergeCell ref="W9:W12"/>
    <mergeCell ref="D11:F11"/>
    <mergeCell ref="G11:I12"/>
    <mergeCell ref="J11:L11"/>
    <mergeCell ref="U11:U12"/>
    <mergeCell ref="V11:V12"/>
    <mergeCell ref="Q9:Q12"/>
    <mergeCell ref="R9:R12"/>
    <mergeCell ref="S9:T12"/>
    <mergeCell ref="U9:U10"/>
    <mergeCell ref="P9:P12"/>
    <mergeCell ref="W13:W16"/>
    <mergeCell ref="D15:F15"/>
    <mergeCell ref="G15:I15"/>
    <mergeCell ref="J15:L16"/>
    <mergeCell ref="U15:U16"/>
    <mergeCell ref="V15:V16"/>
    <mergeCell ref="R13:R16"/>
    <mergeCell ref="S13:T16"/>
    <mergeCell ref="U13:U14"/>
    <mergeCell ref="V13:V14"/>
    <mergeCell ref="S4:T4"/>
    <mergeCell ref="U4:V4"/>
    <mergeCell ref="C5:C8"/>
    <mergeCell ref="D5:F6"/>
    <mergeCell ref="G5:I5"/>
    <mergeCell ref="J5:L5"/>
    <mergeCell ref="P5:P8"/>
    <mergeCell ref="Q5:Q8"/>
    <mergeCell ref="D4:F4"/>
    <mergeCell ref="G4:I4"/>
    <mergeCell ref="J4:L4"/>
    <mergeCell ref="D7:F8"/>
    <mergeCell ref="G7:I7"/>
    <mergeCell ref="J7:L7"/>
    <mergeCell ref="U7:U8"/>
    <mergeCell ref="V7:V8"/>
    <mergeCell ref="R5:R8"/>
    <mergeCell ref="S5:T8"/>
    <mergeCell ref="U5:U6"/>
    <mergeCell ref="V5:V6"/>
    <mergeCell ref="AT9:AT10"/>
    <mergeCell ref="AK11:AM11"/>
    <mergeCell ref="AT11:AT12"/>
    <mergeCell ref="AK13:AM13"/>
    <mergeCell ref="AE17:AG17"/>
    <mergeCell ref="AN17:AN20"/>
    <mergeCell ref="AO17:AO20"/>
    <mergeCell ref="AH17:AJ17"/>
    <mergeCell ref="AK17:AM18"/>
    <mergeCell ref="AO13:AO16"/>
    <mergeCell ref="AS11:AS12"/>
    <mergeCell ref="AO9:AO12"/>
    <mergeCell ref="AS15:AS16"/>
    <mergeCell ref="AP13:AP16"/>
    <mergeCell ref="AS13:AS14"/>
    <mergeCell ref="AQ13:AR16"/>
    <mergeCell ref="AT13:AT14"/>
    <mergeCell ref="AT15:AT16"/>
    <mergeCell ref="AS17:AS18"/>
    <mergeCell ref="AQ17:AR20"/>
    <mergeCell ref="AT17:AT18"/>
    <mergeCell ref="AN9:AN12"/>
    <mergeCell ref="AE13:AG13"/>
    <mergeCell ref="AH13:AJ14"/>
    <mergeCell ref="S17:T20"/>
    <mergeCell ref="U17:U18"/>
    <mergeCell ref="V17:V18"/>
    <mergeCell ref="W17:W20"/>
    <mergeCell ref="AA17:AA20"/>
    <mergeCell ref="AB17:AD17"/>
    <mergeCell ref="D17:F17"/>
    <mergeCell ref="G17:I17"/>
    <mergeCell ref="P17:P20"/>
    <mergeCell ref="Q17:Q20"/>
    <mergeCell ref="R17:R20"/>
    <mergeCell ref="U19:U20"/>
    <mergeCell ref="V19:V20"/>
    <mergeCell ref="AB19:AD19"/>
    <mergeCell ref="AE19:AG19"/>
    <mergeCell ref="AS19:AS20"/>
    <mergeCell ref="Z5:Z20"/>
    <mergeCell ref="AK9:AM9"/>
    <mergeCell ref="AP9:AP12"/>
    <mergeCell ref="AQ9:AR12"/>
    <mergeCell ref="AS9:AS10"/>
    <mergeCell ref="AP17:AP20"/>
    <mergeCell ref="W5:W8"/>
    <mergeCell ref="AA5:AA8"/>
    <mergeCell ref="AB5:AD6"/>
    <mergeCell ref="AE5:AG5"/>
    <mergeCell ref="AH5:AJ5"/>
    <mergeCell ref="AN5:AN8"/>
    <mergeCell ref="AO5:AO8"/>
    <mergeCell ref="AA13:AA16"/>
    <mergeCell ref="AB13:AD13"/>
    <mergeCell ref="AN13:AN16"/>
    <mergeCell ref="AK15:AM15"/>
    <mergeCell ref="AB15:AD15"/>
    <mergeCell ref="AE15:AG15"/>
    <mergeCell ref="B5:B20"/>
    <mergeCell ref="M4:O4"/>
    <mergeCell ref="M5:O5"/>
    <mergeCell ref="M7:O7"/>
    <mergeCell ref="M9:O9"/>
    <mergeCell ref="M11:O11"/>
    <mergeCell ref="M17:O18"/>
    <mergeCell ref="M19:O20"/>
    <mergeCell ref="M13:O13"/>
    <mergeCell ref="M15:O15"/>
    <mergeCell ref="J17:L17"/>
    <mergeCell ref="J19:L19"/>
    <mergeCell ref="C17:C20"/>
    <mergeCell ref="C9:C12"/>
    <mergeCell ref="D9:F9"/>
    <mergeCell ref="G9:I10"/>
    <mergeCell ref="J9:L9"/>
    <mergeCell ref="D19:F19"/>
    <mergeCell ref="G19:I19"/>
    <mergeCell ref="C13:C16"/>
    <mergeCell ref="D13:F13"/>
    <mergeCell ref="G13:I13"/>
    <mergeCell ref="J13:L14"/>
    <mergeCell ref="AQ4:AR4"/>
    <mergeCell ref="AS4:AT4"/>
    <mergeCell ref="AK5:AM5"/>
    <mergeCell ref="AP5:AP8"/>
    <mergeCell ref="AQ5:AR8"/>
    <mergeCell ref="AS5:AS6"/>
    <mergeCell ref="AT5:AT6"/>
    <mergeCell ref="AU5:AU8"/>
    <mergeCell ref="AK7:AM7"/>
    <mergeCell ref="AT7:AT8"/>
    <mergeCell ref="AS7:AS8"/>
    <mergeCell ref="AU17:AU20"/>
    <mergeCell ref="AH19:AJ19"/>
    <mergeCell ref="AK19:AM20"/>
    <mergeCell ref="AT19:AT20"/>
    <mergeCell ref="AK23:AM41"/>
    <mergeCell ref="AK44:AM62"/>
    <mergeCell ref="AQ23:AR23"/>
    <mergeCell ref="AS23:AT23"/>
    <mergeCell ref="AQ24:AR29"/>
    <mergeCell ref="AS24:AS25"/>
    <mergeCell ref="AT24:AT25"/>
    <mergeCell ref="AU24:AU29"/>
    <mergeCell ref="AT28:AT29"/>
    <mergeCell ref="AQ30:AR35"/>
    <mergeCell ref="AS30:AS31"/>
    <mergeCell ref="AT30:AT31"/>
    <mergeCell ref="AU30:AU35"/>
    <mergeCell ref="AT34:AT35"/>
    <mergeCell ref="AQ36:AR41"/>
    <mergeCell ref="AT36:AT37"/>
    <mergeCell ref="AU36:AU41"/>
    <mergeCell ref="AS57:AS58"/>
    <mergeCell ref="AT57:AT58"/>
    <mergeCell ref="AS61:AS62"/>
    <mergeCell ref="AT61:AT62"/>
    <mergeCell ref="AQ44:AR44"/>
    <mergeCell ref="AS44:AT44"/>
    <mergeCell ref="AQ45:AR50"/>
    <mergeCell ref="AS45:AS46"/>
    <mergeCell ref="AT45:AT46"/>
    <mergeCell ref="AT49:AT50"/>
    <mergeCell ref="AQ51:AR56"/>
    <mergeCell ref="AS51:AS52"/>
    <mergeCell ref="AT51:AT52"/>
    <mergeCell ref="AT55:AT56"/>
    <mergeCell ref="AS49:AS50"/>
    <mergeCell ref="AS55:AS56"/>
    <mergeCell ref="AS59:AS60"/>
    <mergeCell ref="AT59:AT60"/>
    <mergeCell ref="AS47:AS48"/>
    <mergeCell ref="AT47:AT48"/>
    <mergeCell ref="AS53:AS54"/>
    <mergeCell ref="AT53:AT54"/>
  </mergeCells>
  <phoneticPr fontId="1"/>
  <printOptions horizontalCentered="1" verticalCentered="1"/>
  <pageMargins left="0" right="0" top="0.35433070866141736" bottom="0.15748031496062992" header="0.31496062992125984" footer="0.31496062992125984"/>
  <pageSetup paperSize="9" scale="32" orientation="landscape" verticalDpi="0" r:id="rId1"/>
  <rowBreaks count="1" manualBreakCount="1">
    <brk id="5" min="1" max="46" man="1"/>
  </rowBreaks>
  <colBreaks count="1" manualBreakCount="1">
    <brk id="10"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DL399"/>
  <sheetViews>
    <sheetView showGridLines="0" view="pageBreakPreview" topLeftCell="AD1" zoomScale="40" zoomScaleNormal="40" zoomScaleSheetLayoutView="40" zoomScalePageLayoutView="85" workbookViewId="0">
      <selection activeCell="DT80" sqref="DT80"/>
    </sheetView>
  </sheetViews>
  <sheetFormatPr defaultRowHeight="15.75"/>
  <cols>
    <col min="1" max="116" width="3" style="8" customWidth="1"/>
    <col min="117" max="259" width="9" style="8"/>
    <col min="260" max="372" width="3" style="8" customWidth="1"/>
    <col min="373" max="515" width="9" style="8"/>
    <col min="516" max="628" width="3" style="8" customWidth="1"/>
    <col min="629" max="771" width="9" style="8"/>
    <col min="772" max="884" width="3" style="8" customWidth="1"/>
    <col min="885" max="1027" width="9" style="8"/>
    <col min="1028" max="1140" width="3" style="8" customWidth="1"/>
    <col min="1141" max="1283" width="9" style="8"/>
    <col min="1284" max="1396" width="3" style="8" customWidth="1"/>
    <col min="1397" max="1539" width="9" style="8"/>
    <col min="1540" max="1652" width="3" style="8" customWidth="1"/>
    <col min="1653" max="1795" width="9" style="8"/>
    <col min="1796" max="1908" width="3" style="8" customWidth="1"/>
    <col min="1909" max="2051" width="9" style="8"/>
    <col min="2052" max="2164" width="3" style="8" customWidth="1"/>
    <col min="2165" max="2307" width="9" style="8"/>
    <col min="2308" max="2420" width="3" style="8" customWidth="1"/>
    <col min="2421" max="2563" width="9" style="8"/>
    <col min="2564" max="2676" width="3" style="8" customWidth="1"/>
    <col min="2677" max="2819" width="9" style="8"/>
    <col min="2820" max="2932" width="3" style="8" customWidth="1"/>
    <col min="2933" max="3075" width="9" style="8"/>
    <col min="3076" max="3188" width="3" style="8" customWidth="1"/>
    <col min="3189" max="3331" width="9" style="8"/>
    <col min="3332" max="3444" width="3" style="8" customWidth="1"/>
    <col min="3445" max="3587" width="9" style="8"/>
    <col min="3588" max="3700" width="3" style="8" customWidth="1"/>
    <col min="3701" max="3843" width="9" style="8"/>
    <col min="3844" max="3956" width="3" style="8" customWidth="1"/>
    <col min="3957" max="4099" width="9" style="8"/>
    <col min="4100" max="4212" width="3" style="8" customWidth="1"/>
    <col min="4213" max="4355" width="9" style="8"/>
    <col min="4356" max="4468" width="3" style="8" customWidth="1"/>
    <col min="4469" max="4611" width="9" style="8"/>
    <col min="4612" max="4724" width="3" style="8" customWidth="1"/>
    <col min="4725" max="4867" width="9" style="8"/>
    <col min="4868" max="4980" width="3" style="8" customWidth="1"/>
    <col min="4981" max="5123" width="9" style="8"/>
    <col min="5124" max="5236" width="3" style="8" customWidth="1"/>
    <col min="5237" max="5379" width="9" style="8"/>
    <col min="5380" max="5492" width="3" style="8" customWidth="1"/>
    <col min="5493" max="5635" width="9" style="8"/>
    <col min="5636" max="5748" width="3" style="8" customWidth="1"/>
    <col min="5749" max="5891" width="9" style="8"/>
    <col min="5892" max="6004" width="3" style="8" customWidth="1"/>
    <col min="6005" max="6147" width="9" style="8"/>
    <col min="6148" max="6260" width="3" style="8" customWidth="1"/>
    <col min="6261" max="6403" width="9" style="8"/>
    <col min="6404" max="6516" width="3" style="8" customWidth="1"/>
    <col min="6517" max="6659" width="9" style="8"/>
    <col min="6660" max="6772" width="3" style="8" customWidth="1"/>
    <col min="6773" max="6915" width="9" style="8"/>
    <col min="6916" max="7028" width="3" style="8" customWidth="1"/>
    <col min="7029" max="7171" width="9" style="8"/>
    <col min="7172" max="7284" width="3" style="8" customWidth="1"/>
    <col min="7285" max="7427" width="9" style="8"/>
    <col min="7428" max="7540" width="3" style="8" customWidth="1"/>
    <col min="7541" max="7683" width="9" style="8"/>
    <col min="7684" max="7796" width="3" style="8" customWidth="1"/>
    <col min="7797" max="7939" width="9" style="8"/>
    <col min="7940" max="8052" width="3" style="8" customWidth="1"/>
    <col min="8053" max="8195" width="9" style="8"/>
    <col min="8196" max="8308" width="3" style="8" customWidth="1"/>
    <col min="8309" max="8451" width="9" style="8"/>
    <col min="8452" max="8564" width="3" style="8" customWidth="1"/>
    <col min="8565" max="8707" width="9" style="8"/>
    <col min="8708" max="8820" width="3" style="8" customWidth="1"/>
    <col min="8821" max="8963" width="9" style="8"/>
    <col min="8964" max="9076" width="3" style="8" customWidth="1"/>
    <col min="9077" max="9219" width="9" style="8"/>
    <col min="9220" max="9332" width="3" style="8" customWidth="1"/>
    <col min="9333" max="9475" width="9" style="8"/>
    <col min="9476" max="9588" width="3" style="8" customWidth="1"/>
    <col min="9589" max="9731" width="9" style="8"/>
    <col min="9732" max="9844" width="3" style="8" customWidth="1"/>
    <col min="9845" max="9987" width="9" style="8"/>
    <col min="9988" max="10100" width="3" style="8" customWidth="1"/>
    <col min="10101" max="10243" width="9" style="8"/>
    <col min="10244" max="10356" width="3" style="8" customWidth="1"/>
    <col min="10357" max="10499" width="9" style="8"/>
    <col min="10500" max="10612" width="3" style="8" customWidth="1"/>
    <col min="10613" max="10755" width="9" style="8"/>
    <col min="10756" max="10868" width="3" style="8" customWidth="1"/>
    <col min="10869" max="11011" width="9" style="8"/>
    <col min="11012" max="11124" width="3" style="8" customWidth="1"/>
    <col min="11125" max="11267" width="9" style="8"/>
    <col min="11268" max="11380" width="3" style="8" customWidth="1"/>
    <col min="11381" max="11523" width="9" style="8"/>
    <col min="11524" max="11636" width="3" style="8" customWidth="1"/>
    <col min="11637" max="11779" width="9" style="8"/>
    <col min="11780" max="11892" width="3" style="8" customWidth="1"/>
    <col min="11893" max="12035" width="9" style="8"/>
    <col min="12036" max="12148" width="3" style="8" customWidth="1"/>
    <col min="12149" max="12291" width="9" style="8"/>
    <col min="12292" max="12404" width="3" style="8" customWidth="1"/>
    <col min="12405" max="12547" width="9" style="8"/>
    <col min="12548" max="12660" width="3" style="8" customWidth="1"/>
    <col min="12661" max="12803" width="9" style="8"/>
    <col min="12804" max="12916" width="3" style="8" customWidth="1"/>
    <col min="12917" max="13059" width="9" style="8"/>
    <col min="13060" max="13172" width="3" style="8" customWidth="1"/>
    <col min="13173" max="13315" width="9" style="8"/>
    <col min="13316" max="13428" width="3" style="8" customWidth="1"/>
    <col min="13429" max="13571" width="9" style="8"/>
    <col min="13572" max="13684" width="3" style="8" customWidth="1"/>
    <col min="13685" max="13827" width="9" style="8"/>
    <col min="13828" max="13940" width="3" style="8" customWidth="1"/>
    <col min="13941" max="14083" width="9" style="8"/>
    <col min="14084" max="14196" width="3" style="8" customWidth="1"/>
    <col min="14197" max="14339" width="9" style="8"/>
    <col min="14340" max="14452" width="3" style="8" customWidth="1"/>
    <col min="14453" max="14595" width="9" style="8"/>
    <col min="14596" max="14708" width="3" style="8" customWidth="1"/>
    <col min="14709" max="14851" width="9" style="8"/>
    <col min="14852" max="14964" width="3" style="8" customWidth="1"/>
    <col min="14965" max="15107" width="9" style="8"/>
    <col min="15108" max="15220" width="3" style="8" customWidth="1"/>
    <col min="15221" max="15363" width="9" style="8"/>
    <col min="15364" max="15476" width="3" style="8" customWidth="1"/>
    <col min="15477" max="15619" width="9" style="8"/>
    <col min="15620" max="15732" width="3" style="8" customWidth="1"/>
    <col min="15733" max="15875" width="9" style="8"/>
    <col min="15876" max="15988" width="3" style="8" customWidth="1"/>
    <col min="15989" max="16131" width="9" style="8"/>
    <col min="16132" max="16244" width="3" style="8" customWidth="1"/>
    <col min="16245" max="16384" width="9" style="8"/>
  </cols>
  <sheetData>
    <row r="1" spans="1:113" ht="15.75" customHeight="1">
      <c r="A1" s="405" t="s">
        <v>231</v>
      </c>
      <c r="B1" s="406"/>
      <c r="C1" s="406"/>
      <c r="D1" s="406"/>
      <c r="E1" s="406"/>
      <c r="F1" s="406"/>
      <c r="G1" s="406"/>
      <c r="H1" s="406"/>
      <c r="I1" s="407"/>
    </row>
    <row r="2" spans="1:113" ht="15.75" customHeight="1">
      <c r="A2" s="408"/>
      <c r="B2" s="409"/>
      <c r="C2" s="409"/>
      <c r="D2" s="409"/>
      <c r="E2" s="409"/>
      <c r="F2" s="409"/>
      <c r="G2" s="409"/>
      <c r="H2" s="409"/>
      <c r="I2" s="410"/>
    </row>
    <row r="3" spans="1:113" ht="15.75" customHeight="1" thickBot="1">
      <c r="A3" s="408"/>
      <c r="B3" s="409"/>
      <c r="C3" s="409"/>
      <c r="D3" s="409"/>
      <c r="E3" s="409"/>
      <c r="F3" s="409"/>
      <c r="G3" s="409"/>
      <c r="H3" s="409"/>
      <c r="I3" s="410"/>
    </row>
    <row r="4" spans="1:113" ht="15" customHeight="1">
      <c r="A4" s="408"/>
      <c r="B4" s="409"/>
      <c r="C4" s="409"/>
      <c r="D4" s="409"/>
      <c r="E4" s="409"/>
      <c r="F4" s="409"/>
      <c r="G4" s="409"/>
      <c r="H4" s="409"/>
      <c r="I4" s="410"/>
      <c r="Z4" s="475" t="s">
        <v>184</v>
      </c>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7"/>
    </row>
    <row r="5" spans="1:113" ht="15" customHeight="1">
      <c r="A5" s="411"/>
      <c r="B5" s="412"/>
      <c r="C5" s="412"/>
      <c r="D5" s="412"/>
      <c r="E5" s="412"/>
      <c r="F5" s="412"/>
      <c r="G5" s="412"/>
      <c r="H5" s="412"/>
      <c r="I5" s="413"/>
      <c r="Z5" s="478"/>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80"/>
    </row>
    <row r="6" spans="1:113" ht="15" customHeight="1">
      <c r="A6" s="152"/>
      <c r="B6" s="152"/>
      <c r="C6" s="152"/>
      <c r="D6" s="152"/>
      <c r="E6" s="152"/>
      <c r="F6" s="152"/>
      <c r="G6" s="152"/>
      <c r="H6" s="152"/>
      <c r="I6" s="152"/>
      <c r="Z6" s="478"/>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80"/>
    </row>
    <row r="7" spans="1:113" ht="15" customHeight="1" thickBot="1">
      <c r="A7" s="152"/>
      <c r="B7" s="152"/>
      <c r="C7" s="152"/>
      <c r="D7" s="152"/>
      <c r="E7" s="152"/>
      <c r="F7" s="152"/>
      <c r="G7" s="152"/>
      <c r="H7" s="152"/>
      <c r="I7" s="152"/>
      <c r="Z7" s="481"/>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2"/>
      <c r="CI7" s="482"/>
      <c r="CJ7" s="482"/>
      <c r="CK7" s="482"/>
      <c r="CL7" s="482"/>
      <c r="CM7" s="482"/>
      <c r="CN7" s="482"/>
      <c r="CO7" s="482"/>
      <c r="CP7" s="482"/>
      <c r="CQ7" s="483"/>
    </row>
    <row r="8" spans="1:113" ht="15" customHeight="1" thickBot="1">
      <c r="A8" s="152"/>
      <c r="B8" s="152"/>
      <c r="C8" s="152"/>
      <c r="D8" s="152"/>
      <c r="E8" s="152"/>
      <c r="F8" s="152"/>
      <c r="G8" s="152"/>
      <c r="H8" s="152"/>
      <c r="I8" s="152"/>
    </row>
    <row r="9" spans="1:113" ht="15" customHeight="1">
      <c r="A9" s="152"/>
      <c r="B9" s="152"/>
      <c r="C9" s="152"/>
      <c r="D9" s="152"/>
      <c r="E9" s="152"/>
      <c r="F9" s="152"/>
      <c r="G9" s="152"/>
      <c r="H9" s="152"/>
      <c r="I9" s="152"/>
      <c r="AT9" s="425" t="s">
        <v>275</v>
      </c>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7"/>
    </row>
    <row r="10" spans="1:113" ht="15" customHeight="1" thickBot="1">
      <c r="AT10" s="428"/>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30"/>
    </row>
    <row r="11" spans="1:113" ht="15" customHeight="1">
      <c r="B11" s="473"/>
      <c r="C11" s="473"/>
      <c r="D11" s="473"/>
      <c r="E11" s="473"/>
      <c r="G11" s="9"/>
      <c r="H11" s="10"/>
      <c r="I11" s="144"/>
      <c r="O11" s="455" t="s">
        <v>228</v>
      </c>
      <c r="P11" s="456"/>
      <c r="Q11" s="456"/>
      <c r="R11" s="456"/>
      <c r="S11" s="456"/>
      <c r="T11" s="457"/>
      <c r="AT11" s="428"/>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30"/>
      <c r="DG11" s="9"/>
      <c r="DH11" s="10"/>
      <c r="DI11" s="12"/>
    </row>
    <row r="12" spans="1:113" ht="15" customHeight="1">
      <c r="B12" s="473"/>
      <c r="C12" s="473"/>
      <c r="D12" s="473"/>
      <c r="E12" s="473"/>
      <c r="G12" s="145"/>
      <c r="H12" s="14"/>
      <c r="I12" s="15"/>
      <c r="O12" s="458"/>
      <c r="P12" s="459"/>
      <c r="Q12" s="459"/>
      <c r="R12" s="459"/>
      <c r="S12" s="459"/>
      <c r="T12" s="460"/>
      <c r="AT12" s="428"/>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30"/>
      <c r="CY12" s="434" t="s">
        <v>190</v>
      </c>
      <c r="CZ12" s="434"/>
      <c r="DA12" s="434"/>
      <c r="DB12" s="434"/>
      <c r="DC12" s="434"/>
      <c r="DD12" s="434"/>
      <c r="DE12" s="156"/>
      <c r="DG12" s="16"/>
      <c r="DH12" s="14"/>
      <c r="DI12" s="15"/>
    </row>
    <row r="13" spans="1:113" ht="15" customHeight="1" thickBot="1">
      <c r="B13" s="473"/>
      <c r="C13" s="473"/>
      <c r="D13" s="473"/>
      <c r="E13" s="473"/>
      <c r="G13" s="17"/>
      <c r="H13" s="14"/>
      <c r="I13" s="146"/>
      <c r="O13" s="458"/>
      <c r="P13" s="459"/>
      <c r="Q13" s="459"/>
      <c r="R13" s="459"/>
      <c r="S13" s="459"/>
      <c r="T13" s="460"/>
      <c r="AT13" s="431"/>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3"/>
      <c r="CU13" s="19"/>
      <c r="CV13" s="19"/>
      <c r="CW13" s="19"/>
      <c r="CX13" s="19"/>
      <c r="CY13" s="434"/>
      <c r="CZ13" s="434"/>
      <c r="DA13" s="434"/>
      <c r="DB13" s="434"/>
      <c r="DC13" s="434"/>
      <c r="DD13" s="434"/>
      <c r="DE13" s="156"/>
      <c r="DG13" s="17"/>
      <c r="DH13" s="14"/>
      <c r="DI13" s="20"/>
    </row>
    <row r="14" spans="1:113" ht="15" customHeight="1">
      <c r="B14" s="473"/>
      <c r="C14" s="473"/>
      <c r="D14" s="473"/>
      <c r="E14" s="473"/>
      <c r="G14" s="13"/>
      <c r="H14" s="14"/>
      <c r="I14" s="15"/>
      <c r="O14" s="458"/>
      <c r="P14" s="459"/>
      <c r="Q14" s="459"/>
      <c r="R14" s="459"/>
      <c r="S14" s="459"/>
      <c r="T14" s="460"/>
      <c r="CU14" s="19"/>
      <c r="CV14" s="19"/>
      <c r="CW14" s="19"/>
      <c r="CX14" s="19"/>
      <c r="CY14" s="434"/>
      <c r="CZ14" s="434"/>
      <c r="DA14" s="434"/>
      <c r="DB14" s="434"/>
      <c r="DC14" s="434"/>
      <c r="DD14" s="434"/>
      <c r="DE14" s="156"/>
      <c r="DG14" s="16"/>
      <c r="DH14" s="14"/>
      <c r="DI14" s="15"/>
    </row>
    <row r="15" spans="1:113" ht="15" customHeight="1">
      <c r="B15" s="473"/>
      <c r="C15" s="473"/>
      <c r="D15" s="473"/>
      <c r="E15" s="473"/>
      <c r="G15" s="17"/>
      <c r="H15" s="14"/>
      <c r="I15" s="146"/>
      <c r="O15" s="458"/>
      <c r="P15" s="459"/>
      <c r="Q15" s="459"/>
      <c r="R15" s="459"/>
      <c r="S15" s="459"/>
      <c r="T15" s="460"/>
      <c r="AQ15" s="464" t="s">
        <v>186</v>
      </c>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c r="BR15" s="465"/>
      <c r="BS15" s="465"/>
      <c r="BT15" s="465"/>
      <c r="BU15" s="465"/>
      <c r="BV15" s="465"/>
      <c r="BW15" s="465"/>
      <c r="BX15" s="465"/>
      <c r="BY15" s="465"/>
      <c r="BZ15" s="465"/>
      <c r="CA15" s="465"/>
      <c r="CB15" s="466"/>
      <c r="CU15" s="19"/>
      <c r="CV15" s="19"/>
      <c r="CW15" s="19"/>
      <c r="CX15" s="19"/>
      <c r="CY15" s="434"/>
      <c r="CZ15" s="434"/>
      <c r="DA15" s="434"/>
      <c r="DB15" s="434"/>
      <c r="DC15" s="434"/>
      <c r="DD15" s="434"/>
      <c r="DE15" s="156"/>
      <c r="DG15" s="17"/>
      <c r="DH15" s="14"/>
      <c r="DI15" s="20"/>
    </row>
    <row r="16" spans="1:113" ht="15" customHeight="1">
      <c r="B16" s="473"/>
      <c r="C16" s="473"/>
      <c r="D16" s="473"/>
      <c r="E16" s="473"/>
      <c r="G16" s="13"/>
      <c r="H16" s="14"/>
      <c r="I16" s="15"/>
      <c r="O16" s="458"/>
      <c r="P16" s="459"/>
      <c r="Q16" s="459"/>
      <c r="R16" s="459"/>
      <c r="S16" s="459"/>
      <c r="T16" s="460"/>
      <c r="AQ16" s="467"/>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9"/>
      <c r="CU16" s="19"/>
      <c r="CV16" s="19"/>
      <c r="CW16" s="19"/>
      <c r="CX16" s="19"/>
      <c r="CY16" s="434"/>
      <c r="CZ16" s="434"/>
      <c r="DA16" s="434"/>
      <c r="DB16" s="434"/>
      <c r="DC16" s="434"/>
      <c r="DD16" s="434"/>
      <c r="DE16" s="156"/>
      <c r="DG16" s="16"/>
      <c r="DH16" s="14"/>
      <c r="DI16" s="15"/>
    </row>
    <row r="17" spans="7:113" ht="15" customHeight="1">
      <c r="G17" s="17"/>
      <c r="H17" s="14"/>
      <c r="I17" s="146"/>
      <c r="O17" s="458"/>
      <c r="P17" s="459"/>
      <c r="Q17" s="459"/>
      <c r="R17" s="459"/>
      <c r="S17" s="459"/>
      <c r="T17" s="460"/>
      <c r="AQ17" s="467"/>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9"/>
      <c r="CU17" s="19"/>
      <c r="CV17" s="19"/>
      <c r="CW17" s="19"/>
      <c r="CX17" s="19"/>
      <c r="CY17" s="434"/>
      <c r="CZ17" s="434"/>
      <c r="DA17" s="434"/>
      <c r="DB17" s="434"/>
      <c r="DC17" s="434"/>
      <c r="DD17" s="434"/>
      <c r="DE17" s="156"/>
      <c r="DG17" s="17"/>
      <c r="DH17" s="14"/>
      <c r="DI17" s="20"/>
    </row>
    <row r="18" spans="7:113" ht="15" customHeight="1" thickBot="1">
      <c r="G18" s="22"/>
      <c r="H18" s="23"/>
      <c r="I18" s="24"/>
      <c r="O18" s="461"/>
      <c r="P18" s="462"/>
      <c r="Q18" s="462"/>
      <c r="R18" s="462"/>
      <c r="S18" s="462"/>
      <c r="T18" s="463"/>
      <c r="AQ18" s="467"/>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9"/>
      <c r="CY18" s="434"/>
      <c r="CZ18" s="434"/>
      <c r="DA18" s="434"/>
      <c r="DB18" s="434"/>
      <c r="DC18" s="434"/>
      <c r="DD18" s="434"/>
      <c r="DE18" s="156"/>
      <c r="DG18" s="25"/>
      <c r="DH18" s="23"/>
      <c r="DI18" s="24"/>
    </row>
    <row r="19" spans="7:113" ht="15" customHeight="1" thickBot="1">
      <c r="O19" s="151"/>
      <c r="P19" s="151"/>
      <c r="Q19" s="151"/>
      <c r="R19" s="151"/>
      <c r="S19" s="151"/>
      <c r="T19" s="151"/>
      <c r="AQ19" s="467"/>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9"/>
      <c r="CY19" s="434"/>
      <c r="CZ19" s="434"/>
      <c r="DA19" s="434"/>
      <c r="DB19" s="434"/>
      <c r="DC19" s="434"/>
      <c r="DD19" s="434"/>
      <c r="DE19" s="156"/>
    </row>
    <row r="20" spans="7:113" ht="15" customHeight="1">
      <c r="G20" s="9"/>
      <c r="H20" s="10"/>
      <c r="I20" s="144"/>
      <c r="O20" s="437" t="s">
        <v>230</v>
      </c>
      <c r="P20" s="438"/>
      <c r="Q20" s="438"/>
      <c r="R20" s="438"/>
      <c r="S20" s="438"/>
      <c r="T20" s="439"/>
      <c r="AQ20" s="467"/>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9"/>
      <c r="CY20" s="434"/>
      <c r="CZ20" s="434"/>
      <c r="DA20" s="434"/>
      <c r="DB20" s="434"/>
      <c r="DC20" s="434"/>
      <c r="DD20" s="434"/>
      <c r="DE20" s="156"/>
      <c r="DG20" s="9"/>
      <c r="DH20" s="10"/>
      <c r="DI20" s="12"/>
    </row>
    <row r="21" spans="7:113" ht="15" customHeight="1">
      <c r="G21" s="13"/>
      <c r="H21" s="14"/>
      <c r="I21" s="15"/>
      <c r="O21" s="440"/>
      <c r="P21" s="441"/>
      <c r="Q21" s="441"/>
      <c r="R21" s="441"/>
      <c r="S21" s="441"/>
      <c r="T21" s="442"/>
      <c r="AQ21" s="467"/>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9"/>
      <c r="CY21" s="434"/>
      <c r="CZ21" s="434"/>
      <c r="DA21" s="434"/>
      <c r="DB21" s="434"/>
      <c r="DC21" s="434"/>
      <c r="DD21" s="434"/>
      <c r="DE21" s="156"/>
      <c r="DG21" s="16"/>
      <c r="DH21" s="14"/>
      <c r="DI21" s="15"/>
    </row>
    <row r="22" spans="7:113" ht="15" customHeight="1">
      <c r="G22" s="17"/>
      <c r="H22" s="14"/>
      <c r="I22" s="146"/>
      <c r="O22" s="440"/>
      <c r="P22" s="441"/>
      <c r="Q22" s="441"/>
      <c r="R22" s="441"/>
      <c r="S22" s="441"/>
      <c r="T22" s="442"/>
      <c r="AQ22" s="467"/>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9"/>
      <c r="CU22" s="19"/>
      <c r="CV22" s="19"/>
      <c r="CW22" s="19"/>
      <c r="CX22" s="19"/>
      <c r="CY22" s="434"/>
      <c r="CZ22" s="434"/>
      <c r="DA22" s="434"/>
      <c r="DB22" s="434"/>
      <c r="DC22" s="434"/>
      <c r="DD22" s="434"/>
      <c r="DE22" s="156"/>
      <c r="DG22" s="17"/>
      <c r="DH22" s="14"/>
      <c r="DI22" s="20"/>
    </row>
    <row r="23" spans="7:113" ht="15" customHeight="1">
      <c r="G23" s="13"/>
      <c r="H23" s="14"/>
      <c r="I23" s="15"/>
      <c r="O23" s="440"/>
      <c r="P23" s="441"/>
      <c r="Q23" s="441"/>
      <c r="R23" s="441"/>
      <c r="S23" s="441"/>
      <c r="T23" s="442"/>
      <c r="AQ23" s="467"/>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9"/>
      <c r="CU23" s="19"/>
      <c r="CV23" s="19"/>
      <c r="CW23" s="19"/>
      <c r="CX23" s="19"/>
      <c r="CY23" s="434"/>
      <c r="CZ23" s="434"/>
      <c r="DA23" s="434"/>
      <c r="DB23" s="434"/>
      <c r="DC23" s="434"/>
      <c r="DD23" s="434"/>
      <c r="DE23" s="156"/>
      <c r="DG23" s="16"/>
      <c r="DH23" s="14"/>
      <c r="DI23" s="15"/>
    </row>
    <row r="24" spans="7:113" ht="15" customHeight="1">
      <c r="G24" s="17"/>
      <c r="H24" s="14"/>
      <c r="I24" s="146"/>
      <c r="O24" s="440"/>
      <c r="P24" s="441"/>
      <c r="Q24" s="441"/>
      <c r="R24" s="441"/>
      <c r="S24" s="441"/>
      <c r="T24" s="442"/>
      <c r="AQ24" s="467"/>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9"/>
      <c r="CU24" s="19"/>
      <c r="CV24" s="19"/>
      <c r="CW24" s="19"/>
      <c r="CX24" s="19"/>
      <c r="CY24" s="434"/>
      <c r="CZ24" s="434"/>
      <c r="DA24" s="434"/>
      <c r="DB24" s="434"/>
      <c r="DC24" s="434"/>
      <c r="DD24" s="434"/>
      <c r="DE24" s="156"/>
      <c r="DG24" s="17"/>
      <c r="DH24" s="14"/>
      <c r="DI24" s="20"/>
    </row>
    <row r="25" spans="7:113" ht="15" customHeight="1">
      <c r="G25" s="13"/>
      <c r="H25" s="14"/>
      <c r="I25" s="15"/>
      <c r="O25" s="440"/>
      <c r="P25" s="441"/>
      <c r="Q25" s="441"/>
      <c r="R25" s="441"/>
      <c r="S25" s="441"/>
      <c r="T25" s="442"/>
      <c r="AQ25" s="467"/>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9"/>
      <c r="CU25" s="19"/>
      <c r="CV25" s="19"/>
      <c r="CW25" s="19"/>
      <c r="CX25" s="19"/>
      <c r="CY25" s="434"/>
      <c r="CZ25" s="434"/>
      <c r="DA25" s="434"/>
      <c r="DB25" s="434"/>
      <c r="DC25" s="434"/>
      <c r="DD25" s="434"/>
      <c r="DE25" s="156"/>
      <c r="DG25" s="16"/>
      <c r="DH25" s="14"/>
      <c r="DI25" s="15"/>
    </row>
    <row r="26" spans="7:113" ht="15" customHeight="1">
      <c r="G26" s="17"/>
      <c r="H26" s="14"/>
      <c r="I26" s="146"/>
      <c r="O26" s="440"/>
      <c r="P26" s="441"/>
      <c r="Q26" s="441"/>
      <c r="R26" s="441"/>
      <c r="S26" s="441"/>
      <c r="T26" s="442"/>
      <c r="AQ26" s="467"/>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9"/>
      <c r="CU26" s="19"/>
      <c r="CV26" s="19"/>
      <c r="CW26" s="19"/>
      <c r="CX26" s="19"/>
      <c r="CY26" s="434"/>
      <c r="CZ26" s="434"/>
      <c r="DA26" s="434"/>
      <c r="DB26" s="434"/>
      <c r="DC26" s="434"/>
      <c r="DD26" s="434"/>
      <c r="DE26" s="156"/>
      <c r="DG26" s="17"/>
      <c r="DH26" s="14"/>
      <c r="DI26" s="20"/>
    </row>
    <row r="27" spans="7:113" ht="15" customHeight="1" thickBot="1">
      <c r="G27" s="22"/>
      <c r="H27" s="23"/>
      <c r="I27" s="24"/>
      <c r="O27" s="440"/>
      <c r="P27" s="441"/>
      <c r="Q27" s="441"/>
      <c r="R27" s="441"/>
      <c r="S27" s="441"/>
      <c r="T27" s="442"/>
      <c r="AQ27" s="470"/>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71"/>
      <c r="BZ27" s="471"/>
      <c r="CA27" s="471"/>
      <c r="CB27" s="472"/>
      <c r="CU27" s="19"/>
      <c r="CV27" s="19"/>
      <c r="CW27" s="19"/>
      <c r="CX27" s="19"/>
      <c r="CY27" s="434"/>
      <c r="CZ27" s="434"/>
      <c r="DA27" s="434"/>
      <c r="DB27" s="434"/>
      <c r="DC27" s="434"/>
      <c r="DD27" s="434"/>
      <c r="DE27" s="156"/>
      <c r="DG27" s="25"/>
      <c r="DH27" s="23"/>
      <c r="DI27" s="24"/>
    </row>
    <row r="28" spans="7:113" ht="15" customHeight="1" thickBot="1">
      <c r="O28" s="440"/>
      <c r="P28" s="441"/>
      <c r="Q28" s="441"/>
      <c r="R28" s="441"/>
      <c r="S28" s="441"/>
      <c r="T28" s="442"/>
      <c r="CY28" s="434"/>
      <c r="CZ28" s="434"/>
      <c r="DA28" s="434"/>
      <c r="DB28" s="434"/>
      <c r="DC28" s="434"/>
      <c r="DD28" s="434"/>
      <c r="DE28" s="156"/>
    </row>
    <row r="29" spans="7:113" ht="15" customHeight="1">
      <c r="G29" s="9"/>
      <c r="H29" s="10"/>
      <c r="I29" s="144"/>
      <c r="O29" s="440"/>
      <c r="P29" s="441"/>
      <c r="Q29" s="441"/>
      <c r="R29" s="441"/>
      <c r="S29" s="441"/>
      <c r="T29" s="442"/>
      <c r="Z29" s="232"/>
      <c r="AA29" s="232"/>
      <c r="AB29" s="232"/>
      <c r="AC29" s="232"/>
      <c r="AD29" s="232"/>
      <c r="AE29" s="232"/>
      <c r="AF29" s="232"/>
      <c r="AG29" s="484" t="s">
        <v>185</v>
      </c>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CY29" s="434"/>
      <c r="CZ29" s="434"/>
      <c r="DA29" s="434"/>
      <c r="DB29" s="434"/>
      <c r="DC29" s="434"/>
      <c r="DD29" s="434"/>
      <c r="DE29" s="156"/>
      <c r="DG29" s="9"/>
      <c r="DH29" s="10"/>
      <c r="DI29" s="26"/>
    </row>
    <row r="30" spans="7:113" ht="15" customHeight="1">
      <c r="G30" s="13"/>
      <c r="H30" s="14"/>
      <c r="I30" s="15"/>
      <c r="O30" s="440"/>
      <c r="P30" s="441"/>
      <c r="Q30" s="441"/>
      <c r="R30" s="441"/>
      <c r="S30" s="441"/>
      <c r="T30" s="442"/>
      <c r="Z30" s="232"/>
      <c r="AA30" s="232"/>
      <c r="AB30" s="232"/>
      <c r="AC30" s="232"/>
      <c r="AD30" s="232"/>
      <c r="AE30" s="232"/>
      <c r="AF30" s="232"/>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CY30" s="434"/>
      <c r="CZ30" s="434"/>
      <c r="DA30" s="434"/>
      <c r="DB30" s="434"/>
      <c r="DC30" s="434"/>
      <c r="DD30" s="434"/>
      <c r="DE30" s="156"/>
      <c r="DG30" s="27"/>
      <c r="DH30" s="14"/>
      <c r="DI30" s="15"/>
    </row>
    <row r="31" spans="7:113" ht="15" customHeight="1" thickBot="1">
      <c r="G31" s="17"/>
      <c r="H31" s="14"/>
      <c r="I31" s="146"/>
      <c r="O31" s="440"/>
      <c r="P31" s="441"/>
      <c r="Q31" s="441"/>
      <c r="R31" s="441"/>
      <c r="S31" s="441"/>
      <c r="T31" s="442"/>
      <c r="Z31" s="232"/>
      <c r="AA31" s="232"/>
      <c r="AB31" s="232"/>
      <c r="AC31" s="232"/>
      <c r="AD31" s="232"/>
      <c r="AE31" s="232"/>
      <c r="AF31" s="232"/>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CU31" s="28"/>
      <c r="CV31" s="21"/>
      <c r="CW31" s="21"/>
      <c r="CX31" s="21"/>
      <c r="CY31" s="434"/>
      <c r="CZ31" s="434"/>
      <c r="DA31" s="434"/>
      <c r="DB31" s="434"/>
      <c r="DC31" s="434"/>
      <c r="DD31" s="434"/>
      <c r="DE31" s="156"/>
      <c r="DG31" s="17"/>
      <c r="DH31" s="14"/>
      <c r="DI31" s="29"/>
    </row>
    <row r="32" spans="7:113" ht="15" customHeight="1" thickBot="1">
      <c r="G32" s="13"/>
      <c r="H32" s="14"/>
      <c r="I32" s="15"/>
      <c r="O32" s="440"/>
      <c r="P32" s="441"/>
      <c r="Q32" s="441"/>
      <c r="R32" s="441"/>
      <c r="S32" s="441"/>
      <c r="T32" s="442"/>
      <c r="Z32" s="232"/>
      <c r="AA32" s="232"/>
      <c r="AB32" s="232"/>
      <c r="AC32" s="232"/>
      <c r="AD32" s="232"/>
      <c r="AE32" s="232"/>
      <c r="AF32" s="232"/>
      <c r="AG32" s="488" t="s">
        <v>277</v>
      </c>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90"/>
      <c r="BI32" s="497" t="s">
        <v>279</v>
      </c>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9"/>
      <c r="CU32" s="21"/>
      <c r="CV32" s="21"/>
      <c r="CW32" s="21"/>
      <c r="CX32" s="21"/>
      <c r="CZ32" s="21"/>
      <c r="DE32" s="21"/>
      <c r="DG32" s="30"/>
      <c r="DH32" s="23"/>
      <c r="DI32" s="24"/>
    </row>
    <row r="33" spans="7:113" ht="15" customHeight="1">
      <c r="G33" s="17"/>
      <c r="H33" s="143"/>
      <c r="I33" s="148"/>
      <c r="O33" s="440"/>
      <c r="P33" s="441"/>
      <c r="Q33" s="441"/>
      <c r="R33" s="441"/>
      <c r="S33" s="441"/>
      <c r="T33" s="442"/>
      <c r="Z33" s="232"/>
      <c r="AA33" s="232"/>
      <c r="AB33" s="232"/>
      <c r="AC33" s="232"/>
      <c r="AD33" s="232"/>
      <c r="AE33" s="232"/>
      <c r="AF33" s="232"/>
      <c r="AG33" s="491"/>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3"/>
      <c r="BI33" s="500"/>
      <c r="BJ33" s="501"/>
      <c r="BK33" s="501"/>
      <c r="BL33" s="501"/>
      <c r="BM33" s="501"/>
      <c r="BN33" s="501"/>
      <c r="BO33" s="501"/>
      <c r="BP33" s="501"/>
      <c r="BQ33" s="501"/>
      <c r="BR33" s="501"/>
      <c r="BS33" s="501"/>
      <c r="BT33" s="501"/>
      <c r="BU33" s="501"/>
      <c r="BV33" s="501"/>
      <c r="BW33" s="501"/>
      <c r="BX33" s="501"/>
      <c r="BY33" s="501"/>
      <c r="BZ33" s="501"/>
      <c r="CA33" s="501"/>
      <c r="CB33" s="501"/>
      <c r="CC33" s="501"/>
      <c r="CD33" s="501"/>
      <c r="CE33" s="501"/>
      <c r="CF33" s="501"/>
      <c r="CG33" s="501"/>
      <c r="CH33" s="501"/>
      <c r="CI33" s="501"/>
      <c r="CJ33" s="501"/>
      <c r="CK33" s="501"/>
      <c r="CL33" s="501"/>
      <c r="CM33" s="501"/>
      <c r="CN33" s="501"/>
      <c r="CO33" s="501"/>
      <c r="CP33" s="501"/>
      <c r="CQ33" s="502"/>
      <c r="CU33" s="21"/>
      <c r="CV33" s="21"/>
      <c r="CW33" s="21"/>
      <c r="CX33" s="21"/>
      <c r="CZ33" s="21"/>
      <c r="DE33" s="21"/>
      <c r="DG33" s="9"/>
      <c r="DH33" s="10"/>
      <c r="DI33" s="11"/>
    </row>
    <row r="34" spans="7:113" ht="15" customHeight="1">
      <c r="G34" s="13"/>
      <c r="H34" s="14"/>
      <c r="I34" s="15"/>
      <c r="O34" s="440"/>
      <c r="P34" s="441"/>
      <c r="Q34" s="441"/>
      <c r="R34" s="441"/>
      <c r="S34" s="441"/>
      <c r="T34" s="442"/>
      <c r="Z34" s="232"/>
      <c r="AA34" s="232"/>
      <c r="AB34" s="232"/>
      <c r="AC34" s="232"/>
      <c r="AD34" s="232"/>
      <c r="AE34" s="232"/>
      <c r="AF34" s="232"/>
      <c r="AG34" s="491"/>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3"/>
      <c r="BI34" s="500"/>
      <c r="BJ34" s="501"/>
      <c r="BK34" s="501"/>
      <c r="BL34" s="501"/>
      <c r="BM34" s="501"/>
      <c r="BN34" s="501"/>
      <c r="BO34" s="501"/>
      <c r="BP34" s="501"/>
      <c r="BQ34" s="501"/>
      <c r="BR34" s="501"/>
      <c r="BS34" s="501"/>
      <c r="BT34" s="501"/>
      <c r="BU34" s="501"/>
      <c r="BV34" s="501"/>
      <c r="BW34" s="501"/>
      <c r="BX34" s="501"/>
      <c r="BY34" s="501"/>
      <c r="BZ34" s="501"/>
      <c r="CA34" s="501"/>
      <c r="CB34" s="501"/>
      <c r="CC34" s="501"/>
      <c r="CD34" s="501"/>
      <c r="CE34" s="501"/>
      <c r="CF34" s="501"/>
      <c r="CG34" s="501"/>
      <c r="CH34" s="501"/>
      <c r="CI34" s="501"/>
      <c r="CJ34" s="501"/>
      <c r="CK34" s="501"/>
      <c r="CL34" s="501"/>
      <c r="CM34" s="501"/>
      <c r="CN34" s="501"/>
      <c r="CO34" s="501"/>
      <c r="CP34" s="501"/>
      <c r="CQ34" s="502"/>
      <c r="CU34" s="21"/>
      <c r="CV34" s="21"/>
      <c r="CW34" s="21"/>
      <c r="CX34" s="21"/>
      <c r="CY34" s="434" t="s">
        <v>188</v>
      </c>
      <c r="CZ34" s="434"/>
      <c r="DA34" s="434"/>
      <c r="DB34" s="434"/>
      <c r="DC34" s="434"/>
      <c r="DD34" s="434"/>
      <c r="DE34" s="156"/>
      <c r="DG34" s="13"/>
      <c r="DH34" s="14"/>
      <c r="DI34" s="15"/>
    </row>
    <row r="35" spans="7:113" ht="15" customHeight="1">
      <c r="G35" s="17"/>
      <c r="H35" s="14"/>
      <c r="I35" s="146"/>
      <c r="O35" s="440"/>
      <c r="P35" s="441"/>
      <c r="Q35" s="441"/>
      <c r="R35" s="441"/>
      <c r="S35" s="441"/>
      <c r="T35" s="442"/>
      <c r="Z35" s="232"/>
      <c r="AA35" s="232"/>
      <c r="AB35" s="232"/>
      <c r="AC35" s="232"/>
      <c r="AD35" s="232"/>
      <c r="AE35" s="232"/>
      <c r="AF35" s="232"/>
      <c r="AG35" s="491"/>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3"/>
      <c r="BI35" s="500"/>
      <c r="BJ35" s="501"/>
      <c r="BK35" s="501"/>
      <c r="BL35" s="501"/>
      <c r="BM35" s="501"/>
      <c r="BN35" s="501"/>
      <c r="BO35" s="501"/>
      <c r="BP35" s="501"/>
      <c r="BQ35" s="501"/>
      <c r="BR35" s="501"/>
      <c r="BS35" s="501"/>
      <c r="BT35" s="501"/>
      <c r="BU35" s="501"/>
      <c r="BV35" s="501"/>
      <c r="BW35" s="501"/>
      <c r="BX35" s="501"/>
      <c r="BY35" s="501"/>
      <c r="BZ35" s="501"/>
      <c r="CA35" s="501"/>
      <c r="CB35" s="501"/>
      <c r="CC35" s="501"/>
      <c r="CD35" s="501"/>
      <c r="CE35" s="501"/>
      <c r="CF35" s="501"/>
      <c r="CG35" s="501"/>
      <c r="CH35" s="501"/>
      <c r="CI35" s="501"/>
      <c r="CJ35" s="501"/>
      <c r="CK35" s="501"/>
      <c r="CL35" s="501"/>
      <c r="CM35" s="501"/>
      <c r="CN35" s="501"/>
      <c r="CO35" s="501"/>
      <c r="CP35" s="501"/>
      <c r="CQ35" s="502"/>
      <c r="CY35" s="434"/>
      <c r="CZ35" s="434"/>
      <c r="DA35" s="434"/>
      <c r="DB35" s="434"/>
      <c r="DC35" s="434"/>
      <c r="DD35" s="434"/>
      <c r="DE35" s="156"/>
      <c r="DG35" s="17"/>
      <c r="DH35" s="14"/>
      <c r="DI35" s="18"/>
    </row>
    <row r="36" spans="7:113" ht="15" customHeight="1" thickBot="1">
      <c r="G36" s="22"/>
      <c r="H36" s="23"/>
      <c r="I36" s="24"/>
      <c r="O36" s="440"/>
      <c r="P36" s="441"/>
      <c r="Q36" s="441"/>
      <c r="R36" s="441"/>
      <c r="S36" s="441"/>
      <c r="T36" s="442"/>
      <c r="Z36" s="232"/>
      <c r="AA36" s="232"/>
      <c r="AB36" s="232"/>
      <c r="AC36" s="232"/>
      <c r="AD36" s="232"/>
      <c r="AE36" s="232"/>
      <c r="AF36" s="232"/>
      <c r="AG36" s="491"/>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3"/>
      <c r="BI36" s="500"/>
      <c r="BJ36" s="501"/>
      <c r="BK36" s="501"/>
      <c r="BL36" s="501"/>
      <c r="BM36" s="501"/>
      <c r="BN36" s="501"/>
      <c r="BO36" s="501"/>
      <c r="BP36" s="501"/>
      <c r="BQ36" s="501"/>
      <c r="BR36" s="501"/>
      <c r="BS36" s="501"/>
      <c r="BT36" s="501"/>
      <c r="BU36" s="501"/>
      <c r="BV36" s="501"/>
      <c r="BW36" s="501"/>
      <c r="BX36" s="501"/>
      <c r="BY36" s="501"/>
      <c r="BZ36" s="501"/>
      <c r="CA36" s="501"/>
      <c r="CB36" s="501"/>
      <c r="CC36" s="501"/>
      <c r="CD36" s="501"/>
      <c r="CE36" s="501"/>
      <c r="CF36" s="501"/>
      <c r="CG36" s="501"/>
      <c r="CH36" s="501"/>
      <c r="CI36" s="501"/>
      <c r="CJ36" s="501"/>
      <c r="CK36" s="501"/>
      <c r="CL36" s="501"/>
      <c r="CM36" s="501"/>
      <c r="CN36" s="501"/>
      <c r="CO36" s="501"/>
      <c r="CP36" s="501"/>
      <c r="CQ36" s="502"/>
      <c r="CY36" s="434"/>
      <c r="CZ36" s="434"/>
      <c r="DA36" s="434"/>
      <c r="DB36" s="434"/>
      <c r="DC36" s="434"/>
      <c r="DD36" s="434"/>
      <c r="DE36" s="156"/>
      <c r="DG36" s="22"/>
      <c r="DH36" s="23"/>
      <c r="DI36" s="24"/>
    </row>
    <row r="37" spans="7:113" ht="15" customHeight="1" thickBot="1">
      <c r="O37" s="440"/>
      <c r="P37" s="441"/>
      <c r="Q37" s="441"/>
      <c r="R37" s="441"/>
      <c r="S37" s="441"/>
      <c r="T37" s="442"/>
      <c r="Z37" s="232"/>
      <c r="AA37" s="232"/>
      <c r="AB37" s="232"/>
      <c r="AC37" s="232"/>
      <c r="AD37" s="232"/>
      <c r="AE37" s="232"/>
      <c r="AF37" s="232"/>
      <c r="AG37" s="491"/>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3"/>
      <c r="BI37" s="500"/>
      <c r="BJ37" s="501"/>
      <c r="BK37" s="501"/>
      <c r="BL37" s="501"/>
      <c r="BM37" s="501"/>
      <c r="BN37" s="501"/>
      <c r="BO37" s="501"/>
      <c r="BP37" s="501"/>
      <c r="BQ37" s="501"/>
      <c r="BR37" s="501"/>
      <c r="BS37" s="501"/>
      <c r="BT37" s="501"/>
      <c r="BU37" s="501"/>
      <c r="BV37" s="501"/>
      <c r="BW37" s="501"/>
      <c r="BX37" s="501"/>
      <c r="BY37" s="501"/>
      <c r="BZ37" s="501"/>
      <c r="CA37" s="501"/>
      <c r="CB37" s="501"/>
      <c r="CC37" s="501"/>
      <c r="CD37" s="501"/>
      <c r="CE37" s="501"/>
      <c r="CF37" s="501"/>
      <c r="CG37" s="501"/>
      <c r="CH37" s="501"/>
      <c r="CI37" s="501"/>
      <c r="CJ37" s="501"/>
      <c r="CK37" s="501"/>
      <c r="CL37" s="501"/>
      <c r="CM37" s="501"/>
      <c r="CN37" s="501"/>
      <c r="CO37" s="501"/>
      <c r="CP37" s="501"/>
      <c r="CQ37" s="502"/>
      <c r="CY37" s="434"/>
      <c r="CZ37" s="434"/>
      <c r="DA37" s="434"/>
      <c r="DB37" s="434"/>
      <c r="DC37" s="434"/>
      <c r="DD37" s="434"/>
      <c r="DE37" s="156"/>
    </row>
    <row r="38" spans="7:113" ht="15" customHeight="1">
      <c r="G38" s="9"/>
      <c r="H38" s="10"/>
      <c r="I38" s="149"/>
      <c r="O38" s="440"/>
      <c r="P38" s="441"/>
      <c r="Q38" s="441"/>
      <c r="R38" s="441"/>
      <c r="S38" s="441"/>
      <c r="T38" s="442"/>
      <c r="Z38" s="232"/>
      <c r="AA38" s="232"/>
      <c r="AB38" s="232"/>
      <c r="AC38" s="232"/>
      <c r="AD38" s="486" t="s">
        <v>276</v>
      </c>
      <c r="AE38" s="486"/>
      <c r="AF38" s="487"/>
      <c r="AG38" s="491"/>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3"/>
      <c r="BI38" s="500"/>
      <c r="BJ38" s="501"/>
      <c r="BK38" s="501"/>
      <c r="BL38" s="501"/>
      <c r="BM38" s="501"/>
      <c r="BN38" s="501"/>
      <c r="BO38" s="501"/>
      <c r="BP38" s="501"/>
      <c r="BQ38" s="501"/>
      <c r="BR38" s="501"/>
      <c r="BS38" s="501"/>
      <c r="BT38" s="501"/>
      <c r="BU38" s="501"/>
      <c r="BV38" s="501"/>
      <c r="BW38" s="501"/>
      <c r="BX38" s="501"/>
      <c r="BY38" s="501"/>
      <c r="BZ38" s="501"/>
      <c r="CA38" s="501"/>
      <c r="CB38" s="501"/>
      <c r="CC38" s="501"/>
      <c r="CD38" s="501"/>
      <c r="CE38" s="501"/>
      <c r="CF38" s="501"/>
      <c r="CG38" s="501"/>
      <c r="CH38" s="501"/>
      <c r="CI38" s="501"/>
      <c r="CJ38" s="501"/>
      <c r="CK38" s="501"/>
      <c r="CL38" s="501"/>
      <c r="CM38" s="501"/>
      <c r="CN38" s="501"/>
      <c r="CO38" s="501"/>
      <c r="CP38" s="501"/>
      <c r="CQ38" s="502"/>
      <c r="CY38" s="434"/>
      <c r="CZ38" s="434"/>
      <c r="DA38" s="434"/>
      <c r="DB38" s="434"/>
      <c r="DC38" s="434"/>
      <c r="DD38" s="434"/>
      <c r="DE38" s="156"/>
      <c r="DG38" s="9"/>
      <c r="DH38" s="10"/>
      <c r="DI38" s="11"/>
    </row>
    <row r="39" spans="7:113" ht="15" customHeight="1">
      <c r="G39" s="13"/>
      <c r="H39" s="14"/>
      <c r="I39" s="15"/>
      <c r="O39" s="440"/>
      <c r="P39" s="441"/>
      <c r="Q39" s="441"/>
      <c r="R39" s="441"/>
      <c r="S39" s="441"/>
      <c r="T39" s="442"/>
      <c r="Z39" s="232"/>
      <c r="AA39" s="232"/>
      <c r="AB39" s="232"/>
      <c r="AC39" s="232"/>
      <c r="AD39" s="486"/>
      <c r="AE39" s="486"/>
      <c r="AF39" s="487"/>
      <c r="AG39" s="491"/>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3"/>
      <c r="BI39" s="500"/>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c r="CJ39" s="501"/>
      <c r="CK39" s="501"/>
      <c r="CL39" s="501"/>
      <c r="CM39" s="501"/>
      <c r="CN39" s="501"/>
      <c r="CO39" s="501"/>
      <c r="CP39" s="501"/>
      <c r="CQ39" s="502"/>
      <c r="CU39" s="19"/>
      <c r="CV39" s="19"/>
      <c r="CW39" s="19"/>
      <c r="CX39" s="19"/>
      <c r="CY39" s="434"/>
      <c r="CZ39" s="434"/>
      <c r="DA39" s="434"/>
      <c r="DB39" s="434"/>
      <c r="DC39" s="434"/>
      <c r="DD39" s="434"/>
      <c r="DE39" s="156"/>
      <c r="DG39" s="13"/>
      <c r="DH39" s="14"/>
      <c r="DI39" s="15"/>
    </row>
    <row r="40" spans="7:113" ht="15" customHeight="1">
      <c r="G40" s="17"/>
      <c r="H40" s="14"/>
      <c r="I40" s="15"/>
      <c r="O40" s="440"/>
      <c r="P40" s="441"/>
      <c r="Q40" s="441"/>
      <c r="R40" s="441"/>
      <c r="S40" s="441"/>
      <c r="T40" s="442"/>
      <c r="Z40" s="232"/>
      <c r="AA40" s="232"/>
      <c r="AB40" s="232"/>
      <c r="AC40" s="232"/>
      <c r="AD40" s="486"/>
      <c r="AE40" s="486"/>
      <c r="AF40" s="487"/>
      <c r="AG40" s="491"/>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93"/>
      <c r="BI40" s="500"/>
      <c r="BJ40" s="501"/>
      <c r="BK40" s="501"/>
      <c r="BL40" s="501"/>
      <c r="BM40" s="501"/>
      <c r="BN40" s="501"/>
      <c r="BO40" s="501"/>
      <c r="BP40" s="501"/>
      <c r="BQ40" s="501"/>
      <c r="BR40" s="501"/>
      <c r="BS40" s="501"/>
      <c r="BT40" s="501"/>
      <c r="BU40" s="501"/>
      <c r="BV40" s="501"/>
      <c r="BW40" s="501"/>
      <c r="BX40" s="501"/>
      <c r="BY40" s="501"/>
      <c r="BZ40" s="501"/>
      <c r="CA40" s="501"/>
      <c r="CB40" s="501"/>
      <c r="CC40" s="501"/>
      <c r="CD40" s="501"/>
      <c r="CE40" s="501"/>
      <c r="CF40" s="501"/>
      <c r="CG40" s="501"/>
      <c r="CH40" s="501"/>
      <c r="CI40" s="501"/>
      <c r="CJ40" s="501"/>
      <c r="CK40" s="501"/>
      <c r="CL40" s="501"/>
      <c r="CM40" s="501"/>
      <c r="CN40" s="501"/>
      <c r="CO40" s="501"/>
      <c r="CP40" s="501"/>
      <c r="CQ40" s="502"/>
      <c r="CU40" s="19"/>
      <c r="CV40" s="19"/>
      <c r="CW40" s="19"/>
      <c r="CX40" s="19"/>
      <c r="CY40" s="434"/>
      <c r="CZ40" s="434"/>
      <c r="DA40" s="434"/>
      <c r="DB40" s="434"/>
      <c r="DC40" s="434"/>
      <c r="DD40" s="434"/>
      <c r="DE40" s="156"/>
      <c r="DG40" s="17"/>
      <c r="DH40" s="14"/>
      <c r="DI40" s="18"/>
    </row>
    <row r="41" spans="7:113" ht="15" customHeight="1">
      <c r="G41" s="13"/>
      <c r="H41" s="14"/>
      <c r="I41" s="15"/>
      <c r="O41" s="440"/>
      <c r="P41" s="441"/>
      <c r="Q41" s="441"/>
      <c r="R41" s="441"/>
      <c r="S41" s="441"/>
      <c r="T41" s="442"/>
      <c r="Z41" s="232"/>
      <c r="AA41" s="232"/>
      <c r="AB41" s="232"/>
      <c r="AC41" s="232"/>
      <c r="AD41" s="486"/>
      <c r="AE41" s="486"/>
      <c r="AF41" s="487"/>
      <c r="AG41" s="491"/>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3"/>
      <c r="BI41" s="500"/>
      <c r="BJ41" s="501"/>
      <c r="BK41" s="501"/>
      <c r="BL41" s="501"/>
      <c r="BM41" s="501"/>
      <c r="BN41" s="501"/>
      <c r="BO41" s="501"/>
      <c r="BP41" s="501"/>
      <c r="BQ41" s="501"/>
      <c r="BR41" s="501"/>
      <c r="BS41" s="501"/>
      <c r="BT41" s="501"/>
      <c r="BU41" s="501"/>
      <c r="BV41" s="501"/>
      <c r="BW41" s="501"/>
      <c r="BX41" s="501"/>
      <c r="BY41" s="501"/>
      <c r="BZ41" s="501"/>
      <c r="CA41" s="501"/>
      <c r="CB41" s="501"/>
      <c r="CC41" s="501"/>
      <c r="CD41" s="501"/>
      <c r="CE41" s="501"/>
      <c r="CF41" s="501"/>
      <c r="CG41" s="501"/>
      <c r="CH41" s="501"/>
      <c r="CI41" s="501"/>
      <c r="CJ41" s="501"/>
      <c r="CK41" s="501"/>
      <c r="CL41" s="501"/>
      <c r="CM41" s="501"/>
      <c r="CN41" s="501"/>
      <c r="CO41" s="501"/>
      <c r="CP41" s="501"/>
      <c r="CQ41" s="502"/>
      <c r="CU41" s="19"/>
      <c r="CV41" s="19"/>
      <c r="CW41" s="19"/>
      <c r="CX41" s="19"/>
      <c r="CY41" s="434"/>
      <c r="CZ41" s="434"/>
      <c r="DA41" s="434"/>
      <c r="DB41" s="434"/>
      <c r="DC41" s="434"/>
      <c r="DD41" s="434"/>
      <c r="DE41" s="156"/>
      <c r="DG41" s="13"/>
      <c r="DH41" s="14"/>
      <c r="DI41" s="15"/>
    </row>
    <row r="42" spans="7:113" ht="15" customHeight="1">
      <c r="G42" s="17"/>
      <c r="H42" s="14"/>
      <c r="I42" s="15"/>
      <c r="O42" s="440"/>
      <c r="P42" s="441"/>
      <c r="Q42" s="441"/>
      <c r="R42" s="441"/>
      <c r="S42" s="441"/>
      <c r="T42" s="442"/>
      <c r="Z42" s="232"/>
      <c r="AA42" s="232"/>
      <c r="AB42" s="232"/>
      <c r="AC42" s="232"/>
      <c r="AD42" s="486"/>
      <c r="AE42" s="486"/>
      <c r="AF42" s="487"/>
      <c r="AG42" s="491"/>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3"/>
      <c r="BI42" s="500"/>
      <c r="BJ42" s="501"/>
      <c r="BK42" s="501"/>
      <c r="BL42" s="501"/>
      <c r="BM42" s="501"/>
      <c r="BN42" s="501"/>
      <c r="BO42" s="501"/>
      <c r="BP42" s="501"/>
      <c r="BQ42" s="501"/>
      <c r="BR42" s="501"/>
      <c r="BS42" s="501"/>
      <c r="BT42" s="501"/>
      <c r="BU42" s="501"/>
      <c r="BV42" s="501"/>
      <c r="BW42" s="501"/>
      <c r="BX42" s="501"/>
      <c r="BY42" s="501"/>
      <c r="BZ42" s="501"/>
      <c r="CA42" s="501"/>
      <c r="CB42" s="501"/>
      <c r="CC42" s="501"/>
      <c r="CD42" s="501"/>
      <c r="CE42" s="501"/>
      <c r="CF42" s="501"/>
      <c r="CG42" s="501"/>
      <c r="CH42" s="501"/>
      <c r="CI42" s="501"/>
      <c r="CJ42" s="501"/>
      <c r="CK42" s="501"/>
      <c r="CL42" s="501"/>
      <c r="CM42" s="501"/>
      <c r="CN42" s="501"/>
      <c r="CO42" s="501"/>
      <c r="CP42" s="501"/>
      <c r="CQ42" s="502"/>
      <c r="CU42" s="19"/>
      <c r="CV42" s="19"/>
      <c r="CW42" s="19"/>
      <c r="CX42" s="19"/>
      <c r="CY42" s="434"/>
      <c r="CZ42" s="434"/>
      <c r="DA42" s="434"/>
      <c r="DB42" s="434"/>
      <c r="DC42" s="434"/>
      <c r="DD42" s="434"/>
      <c r="DE42" s="156"/>
      <c r="DG42" s="17"/>
      <c r="DH42" s="14"/>
      <c r="DI42" s="18"/>
    </row>
    <row r="43" spans="7:113" ht="15" customHeight="1">
      <c r="G43" s="13"/>
      <c r="H43" s="14"/>
      <c r="I43" s="15"/>
      <c r="O43" s="440"/>
      <c r="P43" s="441"/>
      <c r="Q43" s="441"/>
      <c r="R43" s="441"/>
      <c r="S43" s="441"/>
      <c r="T43" s="442"/>
      <c r="Z43" s="232"/>
      <c r="AA43" s="232"/>
      <c r="AB43" s="232"/>
      <c r="AC43" s="232"/>
      <c r="AD43" s="486"/>
      <c r="AE43" s="486"/>
      <c r="AF43" s="487"/>
      <c r="AG43" s="491"/>
      <c r="AH43" s="492"/>
      <c r="AI43" s="492"/>
      <c r="AJ43" s="492"/>
      <c r="AK43" s="492"/>
      <c r="AL43" s="492"/>
      <c r="AM43" s="492"/>
      <c r="AN43" s="492"/>
      <c r="AO43" s="492"/>
      <c r="AP43" s="492"/>
      <c r="AQ43" s="492"/>
      <c r="AR43" s="492"/>
      <c r="AS43" s="492"/>
      <c r="AT43" s="492"/>
      <c r="AU43" s="492"/>
      <c r="AV43" s="492"/>
      <c r="AW43" s="492"/>
      <c r="AX43" s="492"/>
      <c r="AY43" s="492"/>
      <c r="AZ43" s="492"/>
      <c r="BA43" s="492"/>
      <c r="BB43" s="492"/>
      <c r="BC43" s="492"/>
      <c r="BD43" s="492"/>
      <c r="BE43" s="492"/>
      <c r="BF43" s="492"/>
      <c r="BG43" s="492"/>
      <c r="BH43" s="493"/>
      <c r="BI43" s="500"/>
      <c r="BJ43" s="501"/>
      <c r="BK43" s="501"/>
      <c r="BL43" s="501"/>
      <c r="BM43" s="501"/>
      <c r="BN43" s="501"/>
      <c r="BO43" s="501"/>
      <c r="BP43" s="501"/>
      <c r="BQ43" s="501"/>
      <c r="BR43" s="501"/>
      <c r="BS43" s="501"/>
      <c r="BT43" s="501"/>
      <c r="BU43" s="501"/>
      <c r="BV43" s="501"/>
      <c r="BW43" s="501"/>
      <c r="BX43" s="501"/>
      <c r="BY43" s="501"/>
      <c r="BZ43" s="501"/>
      <c r="CA43" s="501"/>
      <c r="CB43" s="501"/>
      <c r="CC43" s="501"/>
      <c r="CD43" s="501"/>
      <c r="CE43" s="501"/>
      <c r="CF43" s="501"/>
      <c r="CG43" s="501"/>
      <c r="CH43" s="501"/>
      <c r="CI43" s="501"/>
      <c r="CJ43" s="501"/>
      <c r="CK43" s="501"/>
      <c r="CL43" s="501"/>
      <c r="CM43" s="501"/>
      <c r="CN43" s="501"/>
      <c r="CO43" s="501"/>
      <c r="CP43" s="501"/>
      <c r="CQ43" s="502"/>
      <c r="CU43" s="19"/>
      <c r="CV43" s="19"/>
      <c r="CW43" s="19"/>
      <c r="CX43" s="19"/>
      <c r="CY43" s="434"/>
      <c r="CZ43" s="434"/>
      <c r="DA43" s="434"/>
      <c r="DB43" s="434"/>
      <c r="DC43" s="434"/>
      <c r="DD43" s="434"/>
      <c r="DE43" s="156"/>
      <c r="DG43" s="13"/>
      <c r="DH43" s="14"/>
      <c r="DI43" s="15"/>
    </row>
    <row r="44" spans="7:113" ht="15" customHeight="1">
      <c r="G44" s="17"/>
      <c r="H44" s="14"/>
      <c r="I44" s="15"/>
      <c r="O44" s="440"/>
      <c r="P44" s="441"/>
      <c r="Q44" s="441"/>
      <c r="R44" s="441"/>
      <c r="S44" s="441"/>
      <c r="T44" s="442"/>
      <c r="AD44" s="486"/>
      <c r="AE44" s="486"/>
      <c r="AF44" s="487"/>
      <c r="AG44" s="491"/>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3"/>
      <c r="BI44" s="500"/>
      <c r="BJ44" s="501"/>
      <c r="BK44" s="501"/>
      <c r="BL44" s="501"/>
      <c r="BM44" s="501"/>
      <c r="BN44" s="501"/>
      <c r="BO44" s="501"/>
      <c r="BP44" s="501"/>
      <c r="BQ44" s="501"/>
      <c r="BR44" s="501"/>
      <c r="BS44" s="501"/>
      <c r="BT44" s="501"/>
      <c r="BU44" s="501"/>
      <c r="BV44" s="501"/>
      <c r="BW44" s="501"/>
      <c r="BX44" s="501"/>
      <c r="BY44" s="501"/>
      <c r="BZ44" s="501"/>
      <c r="CA44" s="501"/>
      <c r="CB44" s="501"/>
      <c r="CC44" s="501"/>
      <c r="CD44" s="501"/>
      <c r="CE44" s="501"/>
      <c r="CF44" s="501"/>
      <c r="CG44" s="501"/>
      <c r="CH44" s="501"/>
      <c r="CI44" s="501"/>
      <c r="CJ44" s="501"/>
      <c r="CK44" s="501"/>
      <c r="CL44" s="501"/>
      <c r="CM44" s="501"/>
      <c r="CN44" s="501"/>
      <c r="CO44" s="501"/>
      <c r="CP44" s="501"/>
      <c r="CQ44" s="502"/>
      <c r="CU44" s="19"/>
      <c r="CV44" s="19"/>
      <c r="CW44" s="19"/>
      <c r="CX44" s="19"/>
      <c r="CY44" s="434"/>
      <c r="CZ44" s="434"/>
      <c r="DA44" s="434"/>
      <c r="DB44" s="434"/>
      <c r="DC44" s="434"/>
      <c r="DD44" s="434"/>
      <c r="DE44" s="156"/>
      <c r="DG44" s="17"/>
      <c r="DH44" s="14"/>
      <c r="DI44" s="18"/>
    </row>
    <row r="45" spans="7:113" ht="15" customHeight="1" thickBot="1">
      <c r="G45" s="22"/>
      <c r="H45" s="23"/>
      <c r="I45" s="24"/>
      <c r="O45" s="440"/>
      <c r="P45" s="441"/>
      <c r="Q45" s="441"/>
      <c r="R45" s="441"/>
      <c r="S45" s="441"/>
      <c r="T45" s="442"/>
      <c r="AD45" s="486"/>
      <c r="AE45" s="486"/>
      <c r="AF45" s="487"/>
      <c r="AG45" s="494"/>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6"/>
      <c r="BI45" s="500"/>
      <c r="BJ45" s="501"/>
      <c r="BK45" s="501"/>
      <c r="BL45" s="501"/>
      <c r="BM45" s="501"/>
      <c r="BN45" s="501"/>
      <c r="BO45" s="501"/>
      <c r="BP45" s="501"/>
      <c r="BQ45" s="501"/>
      <c r="BR45" s="501"/>
      <c r="BS45" s="501"/>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501"/>
      <c r="CP45" s="501"/>
      <c r="CQ45" s="502"/>
      <c r="CY45" s="434"/>
      <c r="CZ45" s="434"/>
      <c r="DA45" s="434"/>
      <c r="DB45" s="434"/>
      <c r="DC45" s="434"/>
      <c r="DD45" s="434"/>
      <c r="DE45" s="156"/>
      <c r="DG45" s="22"/>
      <c r="DH45" s="23"/>
      <c r="DI45" s="24"/>
    </row>
    <row r="46" spans="7:113" ht="15" customHeight="1" thickBot="1">
      <c r="O46" s="440"/>
      <c r="P46" s="441"/>
      <c r="Q46" s="441"/>
      <c r="R46" s="441"/>
      <c r="S46" s="441"/>
      <c r="T46" s="442"/>
      <c r="AD46" s="486"/>
      <c r="AE46" s="486"/>
      <c r="AF46" s="487"/>
      <c r="AG46" s="488" t="s">
        <v>278</v>
      </c>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90"/>
      <c r="BI46" s="500"/>
      <c r="BJ46" s="501"/>
      <c r="BK46" s="501"/>
      <c r="BL46" s="501"/>
      <c r="BM46" s="501"/>
      <c r="BN46" s="501"/>
      <c r="BO46" s="501"/>
      <c r="BP46" s="501"/>
      <c r="BQ46" s="501"/>
      <c r="BR46" s="501"/>
      <c r="BS46" s="501"/>
      <c r="BT46" s="501"/>
      <c r="BU46" s="501"/>
      <c r="BV46" s="501"/>
      <c r="BW46" s="501"/>
      <c r="BX46" s="501"/>
      <c r="BY46" s="501"/>
      <c r="BZ46" s="501"/>
      <c r="CA46" s="501"/>
      <c r="CB46" s="501"/>
      <c r="CC46" s="501"/>
      <c r="CD46" s="501"/>
      <c r="CE46" s="501"/>
      <c r="CF46" s="501"/>
      <c r="CG46" s="501"/>
      <c r="CH46" s="501"/>
      <c r="CI46" s="501"/>
      <c r="CJ46" s="501"/>
      <c r="CK46" s="501"/>
      <c r="CL46" s="501"/>
      <c r="CM46" s="501"/>
      <c r="CN46" s="501"/>
      <c r="CO46" s="501"/>
      <c r="CP46" s="501"/>
      <c r="CQ46" s="502"/>
      <c r="CY46" s="434"/>
      <c r="CZ46" s="434"/>
      <c r="DA46" s="434"/>
      <c r="DB46" s="434"/>
      <c r="DC46" s="434"/>
      <c r="DD46" s="434"/>
      <c r="DE46" s="156"/>
    </row>
    <row r="47" spans="7:113" ht="15" customHeight="1">
      <c r="G47" s="9"/>
      <c r="H47" s="10"/>
      <c r="I47" s="149"/>
      <c r="O47" s="440"/>
      <c r="P47" s="441"/>
      <c r="Q47" s="441"/>
      <c r="R47" s="441"/>
      <c r="S47" s="441"/>
      <c r="T47" s="442"/>
      <c r="AD47" s="486"/>
      <c r="AE47" s="486"/>
      <c r="AF47" s="487"/>
      <c r="AG47" s="491"/>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3"/>
      <c r="BI47" s="500"/>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c r="CF47" s="501"/>
      <c r="CG47" s="501"/>
      <c r="CH47" s="501"/>
      <c r="CI47" s="501"/>
      <c r="CJ47" s="501"/>
      <c r="CK47" s="501"/>
      <c r="CL47" s="501"/>
      <c r="CM47" s="501"/>
      <c r="CN47" s="501"/>
      <c r="CO47" s="501"/>
      <c r="CP47" s="501"/>
      <c r="CQ47" s="502"/>
      <c r="CY47" s="434"/>
      <c r="CZ47" s="434"/>
      <c r="DA47" s="434"/>
      <c r="DB47" s="434"/>
      <c r="DC47" s="434"/>
      <c r="DD47" s="434"/>
      <c r="DE47" s="156"/>
      <c r="DG47" s="9"/>
      <c r="DH47" s="10"/>
      <c r="DI47" s="11"/>
    </row>
    <row r="48" spans="7:113" ht="15" customHeight="1">
      <c r="G48" s="13"/>
      <c r="H48" s="14"/>
      <c r="I48" s="15"/>
      <c r="O48" s="440"/>
      <c r="P48" s="441"/>
      <c r="Q48" s="441"/>
      <c r="R48" s="441"/>
      <c r="S48" s="441"/>
      <c r="T48" s="442"/>
      <c r="AD48" s="486"/>
      <c r="AE48" s="486"/>
      <c r="AF48" s="487"/>
      <c r="AG48" s="491"/>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492"/>
      <c r="BE48" s="492"/>
      <c r="BF48" s="492"/>
      <c r="BG48" s="492"/>
      <c r="BH48" s="493"/>
      <c r="BI48" s="500"/>
      <c r="BJ48" s="501"/>
      <c r="BK48" s="501"/>
      <c r="BL48" s="501"/>
      <c r="BM48" s="501"/>
      <c r="BN48" s="501"/>
      <c r="BO48" s="501"/>
      <c r="BP48" s="501"/>
      <c r="BQ48" s="501"/>
      <c r="BR48" s="501"/>
      <c r="BS48" s="501"/>
      <c r="BT48" s="501"/>
      <c r="BU48" s="501"/>
      <c r="BV48" s="501"/>
      <c r="BW48" s="501"/>
      <c r="BX48" s="501"/>
      <c r="BY48" s="501"/>
      <c r="BZ48" s="501"/>
      <c r="CA48" s="501"/>
      <c r="CB48" s="501"/>
      <c r="CC48" s="501"/>
      <c r="CD48" s="501"/>
      <c r="CE48" s="501"/>
      <c r="CF48" s="501"/>
      <c r="CG48" s="501"/>
      <c r="CH48" s="501"/>
      <c r="CI48" s="501"/>
      <c r="CJ48" s="501"/>
      <c r="CK48" s="501"/>
      <c r="CL48" s="501"/>
      <c r="CM48" s="501"/>
      <c r="CN48" s="501"/>
      <c r="CO48" s="501"/>
      <c r="CP48" s="501"/>
      <c r="CQ48" s="502"/>
      <c r="CY48" s="434"/>
      <c r="CZ48" s="434"/>
      <c r="DA48" s="434"/>
      <c r="DB48" s="434"/>
      <c r="DC48" s="434"/>
      <c r="DD48" s="434"/>
      <c r="DE48" s="156"/>
      <c r="DG48" s="13"/>
      <c r="DH48" s="14"/>
      <c r="DI48" s="15"/>
    </row>
    <row r="49" spans="7:113" ht="15" customHeight="1">
      <c r="G49" s="17"/>
      <c r="H49" s="14"/>
      <c r="I49" s="15"/>
      <c r="O49" s="440"/>
      <c r="P49" s="441"/>
      <c r="Q49" s="441"/>
      <c r="R49" s="441"/>
      <c r="S49" s="441"/>
      <c r="T49" s="442"/>
      <c r="AD49" s="486"/>
      <c r="AE49" s="486"/>
      <c r="AF49" s="487"/>
      <c r="AG49" s="491"/>
      <c r="AH49" s="492"/>
      <c r="AI49" s="492"/>
      <c r="AJ49" s="492"/>
      <c r="AK49" s="492"/>
      <c r="AL49" s="492"/>
      <c r="AM49" s="492"/>
      <c r="AN49" s="492"/>
      <c r="AO49" s="492"/>
      <c r="AP49" s="492"/>
      <c r="AQ49" s="492"/>
      <c r="AR49" s="492"/>
      <c r="AS49" s="492"/>
      <c r="AT49" s="492"/>
      <c r="AU49" s="492"/>
      <c r="AV49" s="492"/>
      <c r="AW49" s="492"/>
      <c r="AX49" s="492"/>
      <c r="AY49" s="492"/>
      <c r="AZ49" s="492"/>
      <c r="BA49" s="492"/>
      <c r="BB49" s="492"/>
      <c r="BC49" s="492"/>
      <c r="BD49" s="492"/>
      <c r="BE49" s="492"/>
      <c r="BF49" s="492"/>
      <c r="BG49" s="492"/>
      <c r="BH49" s="493"/>
      <c r="BI49" s="500"/>
      <c r="BJ49" s="501"/>
      <c r="BK49" s="501"/>
      <c r="BL49" s="501"/>
      <c r="BM49" s="501"/>
      <c r="BN49" s="501"/>
      <c r="BO49" s="501"/>
      <c r="BP49" s="501"/>
      <c r="BQ49" s="501"/>
      <c r="BR49" s="501"/>
      <c r="BS49" s="501"/>
      <c r="BT49" s="501"/>
      <c r="BU49" s="501"/>
      <c r="BV49" s="501"/>
      <c r="BW49" s="501"/>
      <c r="BX49" s="501"/>
      <c r="BY49" s="501"/>
      <c r="BZ49" s="501"/>
      <c r="CA49" s="501"/>
      <c r="CB49" s="501"/>
      <c r="CC49" s="501"/>
      <c r="CD49" s="501"/>
      <c r="CE49" s="501"/>
      <c r="CF49" s="501"/>
      <c r="CG49" s="501"/>
      <c r="CH49" s="501"/>
      <c r="CI49" s="501"/>
      <c r="CJ49" s="501"/>
      <c r="CK49" s="501"/>
      <c r="CL49" s="501"/>
      <c r="CM49" s="501"/>
      <c r="CN49" s="501"/>
      <c r="CO49" s="501"/>
      <c r="CP49" s="501"/>
      <c r="CQ49" s="502"/>
      <c r="CU49" s="28"/>
      <c r="CV49" s="21"/>
      <c r="CW49" s="21"/>
      <c r="CX49" s="21"/>
      <c r="CY49" s="434"/>
      <c r="CZ49" s="434"/>
      <c r="DA49" s="434"/>
      <c r="DB49" s="434"/>
      <c r="DC49" s="434"/>
      <c r="DD49" s="434"/>
      <c r="DE49" s="156"/>
      <c r="DG49" s="17"/>
      <c r="DH49" s="14"/>
      <c r="DI49" s="18"/>
    </row>
    <row r="50" spans="7:113" ht="15" customHeight="1">
      <c r="G50" s="13"/>
      <c r="H50" s="14"/>
      <c r="I50" s="15"/>
      <c r="O50" s="440"/>
      <c r="P50" s="441"/>
      <c r="Q50" s="441"/>
      <c r="R50" s="441"/>
      <c r="S50" s="441"/>
      <c r="T50" s="442"/>
      <c r="AD50" s="486"/>
      <c r="AE50" s="486"/>
      <c r="AF50" s="487"/>
      <c r="AG50" s="491"/>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3"/>
      <c r="BI50" s="500"/>
      <c r="BJ50" s="501"/>
      <c r="BK50" s="501"/>
      <c r="BL50" s="501"/>
      <c r="BM50" s="501"/>
      <c r="BN50" s="501"/>
      <c r="BO50" s="501"/>
      <c r="BP50" s="501"/>
      <c r="BQ50" s="501"/>
      <c r="BR50" s="501"/>
      <c r="BS50" s="501"/>
      <c r="BT50" s="501"/>
      <c r="BU50" s="501"/>
      <c r="BV50" s="501"/>
      <c r="BW50" s="501"/>
      <c r="BX50" s="501"/>
      <c r="BY50" s="501"/>
      <c r="BZ50" s="501"/>
      <c r="CA50" s="501"/>
      <c r="CB50" s="501"/>
      <c r="CC50" s="501"/>
      <c r="CD50" s="501"/>
      <c r="CE50" s="501"/>
      <c r="CF50" s="501"/>
      <c r="CG50" s="501"/>
      <c r="CH50" s="501"/>
      <c r="CI50" s="501"/>
      <c r="CJ50" s="501"/>
      <c r="CK50" s="501"/>
      <c r="CL50" s="501"/>
      <c r="CM50" s="501"/>
      <c r="CN50" s="501"/>
      <c r="CO50" s="501"/>
      <c r="CP50" s="501"/>
      <c r="CQ50" s="502"/>
      <c r="CU50" s="21"/>
      <c r="CV50" s="21"/>
      <c r="CW50" s="21"/>
      <c r="CX50" s="21"/>
      <c r="CY50" s="434"/>
      <c r="CZ50" s="434"/>
      <c r="DA50" s="434"/>
      <c r="DB50" s="434"/>
      <c r="DC50" s="434"/>
      <c r="DD50" s="434"/>
      <c r="DE50" s="156"/>
      <c r="DG50" s="13"/>
      <c r="DH50" s="14"/>
      <c r="DI50" s="15"/>
    </row>
    <row r="51" spans="7:113" ht="15" customHeight="1">
      <c r="G51" s="17"/>
      <c r="H51" s="14"/>
      <c r="I51" s="15"/>
      <c r="O51" s="440"/>
      <c r="P51" s="441"/>
      <c r="Q51" s="441"/>
      <c r="R51" s="441"/>
      <c r="S51" s="441"/>
      <c r="T51" s="442"/>
      <c r="AD51" s="486"/>
      <c r="AE51" s="486"/>
      <c r="AF51" s="487"/>
      <c r="AG51" s="491"/>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3"/>
      <c r="BI51" s="500"/>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c r="CF51" s="501"/>
      <c r="CG51" s="501"/>
      <c r="CH51" s="501"/>
      <c r="CI51" s="501"/>
      <c r="CJ51" s="501"/>
      <c r="CK51" s="501"/>
      <c r="CL51" s="501"/>
      <c r="CM51" s="501"/>
      <c r="CN51" s="501"/>
      <c r="CO51" s="501"/>
      <c r="CP51" s="501"/>
      <c r="CQ51" s="502"/>
      <c r="CU51" s="21"/>
      <c r="CV51" s="21"/>
      <c r="CW51" s="21"/>
      <c r="CX51" s="21"/>
      <c r="CY51" s="434"/>
      <c r="CZ51" s="434"/>
      <c r="DA51" s="434"/>
      <c r="DB51" s="434"/>
      <c r="DC51" s="434"/>
      <c r="DD51" s="434"/>
      <c r="DE51" s="156"/>
      <c r="DG51" s="17"/>
      <c r="DH51" s="14"/>
      <c r="DI51" s="18"/>
    </row>
    <row r="52" spans="7:113" ht="15" customHeight="1">
      <c r="G52" s="13"/>
      <c r="H52" s="14"/>
      <c r="I52" s="15"/>
      <c r="O52" s="440"/>
      <c r="P52" s="441"/>
      <c r="Q52" s="441"/>
      <c r="R52" s="441"/>
      <c r="S52" s="441"/>
      <c r="T52" s="442"/>
      <c r="AD52" s="486"/>
      <c r="AE52" s="486"/>
      <c r="AF52" s="487"/>
      <c r="AG52" s="491"/>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3"/>
      <c r="BI52" s="500"/>
      <c r="BJ52" s="501"/>
      <c r="BK52" s="501"/>
      <c r="BL52" s="501"/>
      <c r="BM52" s="501"/>
      <c r="BN52" s="501"/>
      <c r="BO52" s="501"/>
      <c r="BP52" s="501"/>
      <c r="BQ52" s="501"/>
      <c r="BR52" s="501"/>
      <c r="BS52" s="501"/>
      <c r="BT52" s="501"/>
      <c r="BU52" s="501"/>
      <c r="BV52" s="501"/>
      <c r="BW52" s="501"/>
      <c r="BX52" s="501"/>
      <c r="BY52" s="501"/>
      <c r="BZ52" s="501"/>
      <c r="CA52" s="501"/>
      <c r="CB52" s="501"/>
      <c r="CC52" s="501"/>
      <c r="CD52" s="501"/>
      <c r="CE52" s="501"/>
      <c r="CF52" s="501"/>
      <c r="CG52" s="501"/>
      <c r="CH52" s="501"/>
      <c r="CI52" s="501"/>
      <c r="CJ52" s="501"/>
      <c r="CK52" s="501"/>
      <c r="CL52" s="501"/>
      <c r="CM52" s="501"/>
      <c r="CN52" s="501"/>
      <c r="CO52" s="501"/>
      <c r="CP52" s="501"/>
      <c r="CQ52" s="502"/>
      <c r="CU52" s="21"/>
      <c r="CV52" s="21"/>
      <c r="CW52" s="21"/>
      <c r="CX52" s="21"/>
      <c r="CY52" s="434"/>
      <c r="CZ52" s="434"/>
      <c r="DA52" s="434"/>
      <c r="DB52" s="434"/>
      <c r="DC52" s="434"/>
      <c r="DD52" s="434"/>
      <c r="DE52" s="156"/>
      <c r="DG52" s="13"/>
      <c r="DH52" s="14"/>
      <c r="DI52" s="15"/>
    </row>
    <row r="53" spans="7:113" ht="15" customHeight="1">
      <c r="G53" s="17"/>
      <c r="H53" s="14"/>
      <c r="I53" s="15"/>
      <c r="O53" s="440"/>
      <c r="P53" s="441"/>
      <c r="Q53" s="441"/>
      <c r="R53" s="441"/>
      <c r="S53" s="441"/>
      <c r="T53" s="442"/>
      <c r="AD53" s="486"/>
      <c r="AE53" s="486"/>
      <c r="AF53" s="487"/>
      <c r="AG53" s="491"/>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3"/>
      <c r="BI53" s="500"/>
      <c r="BJ53" s="501"/>
      <c r="BK53" s="501"/>
      <c r="BL53" s="501"/>
      <c r="BM53" s="501"/>
      <c r="BN53" s="501"/>
      <c r="BO53" s="501"/>
      <c r="BP53" s="501"/>
      <c r="BQ53" s="501"/>
      <c r="BR53" s="501"/>
      <c r="BS53" s="501"/>
      <c r="BT53" s="501"/>
      <c r="BU53" s="501"/>
      <c r="BV53" s="501"/>
      <c r="BW53" s="501"/>
      <c r="BX53" s="501"/>
      <c r="BY53" s="501"/>
      <c r="BZ53" s="501"/>
      <c r="CA53" s="501"/>
      <c r="CB53" s="501"/>
      <c r="CC53" s="501"/>
      <c r="CD53" s="501"/>
      <c r="CE53" s="501"/>
      <c r="CF53" s="501"/>
      <c r="CG53" s="501"/>
      <c r="CH53" s="501"/>
      <c r="CI53" s="501"/>
      <c r="CJ53" s="501"/>
      <c r="CK53" s="501"/>
      <c r="CL53" s="501"/>
      <c r="CM53" s="501"/>
      <c r="CN53" s="501"/>
      <c r="CO53" s="501"/>
      <c r="CP53" s="501"/>
      <c r="CQ53" s="502"/>
      <c r="CY53" s="434"/>
      <c r="CZ53" s="434"/>
      <c r="DA53" s="434"/>
      <c r="DB53" s="434"/>
      <c r="DC53" s="434"/>
      <c r="DD53" s="434"/>
      <c r="DE53" s="156"/>
      <c r="DG53" s="17"/>
      <c r="DH53" s="14"/>
      <c r="DI53" s="18"/>
    </row>
    <row r="54" spans="7:113" ht="15" customHeight="1" thickBot="1">
      <c r="G54" s="22"/>
      <c r="H54" s="23"/>
      <c r="I54" s="24"/>
      <c r="O54" s="440"/>
      <c r="P54" s="441"/>
      <c r="Q54" s="441"/>
      <c r="R54" s="441"/>
      <c r="S54" s="441"/>
      <c r="T54" s="442"/>
      <c r="AG54" s="491"/>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3"/>
      <c r="BI54" s="500"/>
      <c r="BJ54" s="501"/>
      <c r="BK54" s="501"/>
      <c r="BL54" s="501"/>
      <c r="BM54" s="501"/>
      <c r="BN54" s="501"/>
      <c r="BO54" s="501"/>
      <c r="BP54" s="501"/>
      <c r="BQ54" s="501"/>
      <c r="BR54" s="501"/>
      <c r="BS54" s="501"/>
      <c r="BT54" s="501"/>
      <c r="BU54" s="501"/>
      <c r="BV54" s="501"/>
      <c r="BW54" s="501"/>
      <c r="BX54" s="501"/>
      <c r="BY54" s="501"/>
      <c r="BZ54" s="501"/>
      <c r="CA54" s="501"/>
      <c r="CB54" s="501"/>
      <c r="CC54" s="501"/>
      <c r="CD54" s="501"/>
      <c r="CE54" s="501"/>
      <c r="CF54" s="501"/>
      <c r="CG54" s="501"/>
      <c r="CH54" s="501"/>
      <c r="CI54" s="501"/>
      <c r="CJ54" s="501"/>
      <c r="CK54" s="501"/>
      <c r="CL54" s="501"/>
      <c r="CM54" s="501"/>
      <c r="CN54" s="501"/>
      <c r="CO54" s="501"/>
      <c r="CP54" s="501"/>
      <c r="CQ54" s="502"/>
      <c r="DG54" s="22"/>
      <c r="DH54" s="23"/>
      <c r="DI54" s="24"/>
    </row>
    <row r="55" spans="7:113" ht="15" customHeight="1" thickBot="1">
      <c r="O55" s="443"/>
      <c r="P55" s="444"/>
      <c r="Q55" s="444"/>
      <c r="R55" s="444"/>
      <c r="S55" s="444"/>
      <c r="T55" s="445"/>
      <c r="AG55" s="491"/>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3"/>
      <c r="BI55" s="500"/>
      <c r="BJ55" s="501"/>
      <c r="BK55" s="501"/>
      <c r="BL55" s="501"/>
      <c r="BM55" s="501"/>
      <c r="BN55" s="501"/>
      <c r="BO55" s="501"/>
      <c r="BP55" s="501"/>
      <c r="BQ55" s="501"/>
      <c r="BR55" s="501"/>
      <c r="BS55" s="501"/>
      <c r="BT55" s="501"/>
      <c r="BU55" s="501"/>
      <c r="BV55" s="501"/>
      <c r="BW55" s="501"/>
      <c r="BX55" s="501"/>
      <c r="BY55" s="501"/>
      <c r="BZ55" s="501"/>
      <c r="CA55" s="501"/>
      <c r="CB55" s="501"/>
      <c r="CC55" s="501"/>
      <c r="CD55" s="501"/>
      <c r="CE55" s="501"/>
      <c r="CF55" s="501"/>
      <c r="CG55" s="501"/>
      <c r="CH55" s="501"/>
      <c r="CI55" s="501"/>
      <c r="CJ55" s="501"/>
      <c r="CK55" s="501"/>
      <c r="CL55" s="501"/>
      <c r="CM55" s="501"/>
      <c r="CN55" s="501"/>
      <c r="CO55" s="501"/>
      <c r="CP55" s="501"/>
      <c r="CQ55" s="502"/>
    </row>
    <row r="56" spans="7:113" ht="15" customHeight="1">
      <c r="G56" s="9"/>
      <c r="H56" s="10"/>
      <c r="I56" s="144"/>
      <c r="O56" s="238"/>
      <c r="P56" s="238"/>
      <c r="Q56" s="238"/>
      <c r="R56" s="238"/>
      <c r="S56" s="238"/>
      <c r="T56" s="238"/>
      <c r="AG56" s="491"/>
      <c r="AH56" s="492"/>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492"/>
      <c r="BG56" s="492"/>
      <c r="BH56" s="493"/>
      <c r="BI56" s="500"/>
      <c r="BJ56" s="501"/>
      <c r="BK56" s="501"/>
      <c r="BL56" s="501"/>
      <c r="BM56" s="501"/>
      <c r="BN56" s="501"/>
      <c r="BO56" s="501"/>
      <c r="BP56" s="501"/>
      <c r="BQ56" s="501"/>
      <c r="BR56" s="501"/>
      <c r="BS56" s="501"/>
      <c r="BT56" s="501"/>
      <c r="BU56" s="501"/>
      <c r="BV56" s="501"/>
      <c r="BW56" s="501"/>
      <c r="BX56" s="501"/>
      <c r="BY56" s="501"/>
      <c r="BZ56" s="501"/>
      <c r="CA56" s="501"/>
      <c r="CB56" s="501"/>
      <c r="CC56" s="501"/>
      <c r="CD56" s="501"/>
      <c r="CE56" s="501"/>
      <c r="CF56" s="501"/>
      <c r="CG56" s="501"/>
      <c r="CH56" s="501"/>
      <c r="CI56" s="501"/>
      <c r="CJ56" s="501"/>
      <c r="CK56" s="501"/>
      <c r="CL56" s="501"/>
      <c r="CM56" s="501"/>
      <c r="CN56" s="501"/>
      <c r="CO56" s="501"/>
      <c r="CP56" s="501"/>
      <c r="CQ56" s="502"/>
      <c r="DG56" s="9"/>
      <c r="DH56" s="10"/>
      <c r="DI56" s="12"/>
    </row>
    <row r="57" spans="7:113" ht="15" customHeight="1">
      <c r="G57" s="13"/>
      <c r="H57" s="14"/>
      <c r="I57" s="15"/>
      <c r="M57" s="151"/>
      <c r="N57" s="151"/>
      <c r="O57" s="437" t="s">
        <v>297</v>
      </c>
      <c r="P57" s="438"/>
      <c r="Q57" s="438"/>
      <c r="R57" s="438"/>
      <c r="S57" s="438"/>
      <c r="T57" s="439"/>
      <c r="AG57" s="491"/>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3"/>
      <c r="BI57" s="500"/>
      <c r="BJ57" s="501"/>
      <c r="BK57" s="501"/>
      <c r="BL57" s="501"/>
      <c r="BM57" s="501"/>
      <c r="BN57" s="501"/>
      <c r="BO57" s="501"/>
      <c r="BP57" s="501"/>
      <c r="BQ57" s="501"/>
      <c r="BR57" s="501"/>
      <c r="BS57" s="501"/>
      <c r="BT57" s="501"/>
      <c r="BU57" s="501"/>
      <c r="BV57" s="501"/>
      <c r="BW57" s="501"/>
      <c r="BX57" s="501"/>
      <c r="BY57" s="501"/>
      <c r="BZ57" s="501"/>
      <c r="CA57" s="501"/>
      <c r="CB57" s="501"/>
      <c r="CC57" s="501"/>
      <c r="CD57" s="501"/>
      <c r="CE57" s="501"/>
      <c r="CF57" s="501"/>
      <c r="CG57" s="501"/>
      <c r="CH57" s="501"/>
      <c r="CI57" s="501"/>
      <c r="CJ57" s="501"/>
      <c r="CK57" s="501"/>
      <c r="CL57" s="501"/>
      <c r="CM57" s="501"/>
      <c r="CN57" s="501"/>
      <c r="CO57" s="501"/>
      <c r="CP57" s="501"/>
      <c r="CQ57" s="502"/>
      <c r="CU57" s="28"/>
      <c r="CV57" s="21"/>
      <c r="CW57" s="21"/>
      <c r="CX57" s="21"/>
      <c r="CY57" s="435" t="s">
        <v>196</v>
      </c>
      <c r="CZ57" s="435"/>
      <c r="DA57" s="435"/>
      <c r="DB57" s="435"/>
      <c r="DC57" s="435"/>
      <c r="DD57" s="435"/>
      <c r="DE57" s="151"/>
      <c r="DG57" s="16"/>
      <c r="DH57" s="14"/>
      <c r="DI57" s="15"/>
    </row>
    <row r="58" spans="7:113" ht="15" customHeight="1">
      <c r="G58" s="17"/>
      <c r="H58" s="14"/>
      <c r="I58" s="146"/>
      <c r="M58" s="151"/>
      <c r="N58" s="151"/>
      <c r="O58" s="440"/>
      <c r="P58" s="441"/>
      <c r="Q58" s="441"/>
      <c r="R58" s="441"/>
      <c r="S58" s="441"/>
      <c r="T58" s="442"/>
      <c r="AG58" s="491"/>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3"/>
      <c r="BI58" s="500"/>
      <c r="BJ58" s="501"/>
      <c r="BK58" s="501"/>
      <c r="BL58" s="501"/>
      <c r="BM58" s="501"/>
      <c r="BN58" s="501"/>
      <c r="BO58" s="501"/>
      <c r="BP58" s="501"/>
      <c r="BQ58" s="501"/>
      <c r="BR58" s="501"/>
      <c r="BS58" s="501"/>
      <c r="BT58" s="501"/>
      <c r="BU58" s="501"/>
      <c r="BV58" s="501"/>
      <c r="BW58" s="501"/>
      <c r="BX58" s="501"/>
      <c r="BY58" s="501"/>
      <c r="BZ58" s="501"/>
      <c r="CA58" s="501"/>
      <c r="CB58" s="501"/>
      <c r="CC58" s="501"/>
      <c r="CD58" s="501"/>
      <c r="CE58" s="501"/>
      <c r="CF58" s="501"/>
      <c r="CG58" s="501"/>
      <c r="CH58" s="501"/>
      <c r="CI58" s="501"/>
      <c r="CJ58" s="501"/>
      <c r="CK58" s="501"/>
      <c r="CL58" s="501"/>
      <c r="CM58" s="501"/>
      <c r="CN58" s="501"/>
      <c r="CO58" s="501"/>
      <c r="CP58" s="501"/>
      <c r="CQ58" s="502"/>
      <c r="CU58" s="21"/>
      <c r="CV58" s="21"/>
      <c r="CW58" s="21"/>
      <c r="CX58" s="21"/>
      <c r="CY58" s="435"/>
      <c r="CZ58" s="435"/>
      <c r="DA58" s="435"/>
      <c r="DB58" s="435"/>
      <c r="DC58" s="435"/>
      <c r="DD58" s="435"/>
      <c r="DE58" s="151"/>
      <c r="DG58" s="17"/>
      <c r="DH58" s="14"/>
      <c r="DI58" s="20"/>
    </row>
    <row r="59" spans="7:113" ht="15" customHeight="1" thickBot="1">
      <c r="G59" s="13"/>
      <c r="H59" s="14"/>
      <c r="I59" s="15"/>
      <c r="M59" s="151"/>
      <c r="N59" s="151"/>
      <c r="O59" s="440"/>
      <c r="P59" s="441"/>
      <c r="Q59" s="441"/>
      <c r="R59" s="441"/>
      <c r="S59" s="441"/>
      <c r="T59" s="442"/>
      <c r="AG59" s="494"/>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6"/>
      <c r="BI59" s="503"/>
      <c r="BJ59" s="504"/>
      <c r="BK59" s="504"/>
      <c r="BL59" s="504"/>
      <c r="BM59" s="504"/>
      <c r="BN59" s="504"/>
      <c r="BO59" s="504"/>
      <c r="BP59" s="504"/>
      <c r="BQ59" s="504"/>
      <c r="BR59" s="504"/>
      <c r="BS59" s="504"/>
      <c r="BT59" s="504"/>
      <c r="BU59" s="504"/>
      <c r="BV59" s="504"/>
      <c r="BW59" s="504"/>
      <c r="BX59" s="504"/>
      <c r="BY59" s="504"/>
      <c r="BZ59" s="504"/>
      <c r="CA59" s="504"/>
      <c r="CB59" s="504"/>
      <c r="CC59" s="504"/>
      <c r="CD59" s="504"/>
      <c r="CE59" s="504"/>
      <c r="CF59" s="504"/>
      <c r="CG59" s="504"/>
      <c r="CH59" s="504"/>
      <c r="CI59" s="504"/>
      <c r="CJ59" s="504"/>
      <c r="CK59" s="504"/>
      <c r="CL59" s="504"/>
      <c r="CM59" s="504"/>
      <c r="CN59" s="504"/>
      <c r="CO59" s="504"/>
      <c r="CP59" s="504"/>
      <c r="CQ59" s="505"/>
      <c r="CU59" s="21"/>
      <c r="CV59" s="21"/>
      <c r="CW59" s="21"/>
      <c r="CX59" s="21"/>
      <c r="CY59" s="435"/>
      <c r="CZ59" s="435"/>
      <c r="DA59" s="435"/>
      <c r="DB59" s="435"/>
      <c r="DC59" s="435"/>
      <c r="DD59" s="435"/>
      <c r="DE59" s="151"/>
      <c r="DG59" s="16"/>
      <c r="DH59" s="14"/>
      <c r="DI59" s="15"/>
    </row>
    <row r="60" spans="7:113" ht="15" customHeight="1">
      <c r="G60" s="17"/>
      <c r="H60" s="14"/>
      <c r="I60" s="146"/>
      <c r="M60" s="151"/>
      <c r="N60" s="151"/>
      <c r="O60" s="440"/>
      <c r="P60" s="441"/>
      <c r="Q60" s="441"/>
      <c r="R60" s="441"/>
      <c r="S60" s="441"/>
      <c r="T60" s="442"/>
      <c r="CU60" s="21"/>
      <c r="CV60" s="21"/>
      <c r="CW60" s="21"/>
      <c r="CX60" s="21"/>
      <c r="CY60" s="435"/>
      <c r="CZ60" s="435"/>
      <c r="DA60" s="435"/>
      <c r="DB60" s="435"/>
      <c r="DC60" s="435"/>
      <c r="DD60" s="435"/>
      <c r="DE60" s="151"/>
      <c r="DG60" s="17"/>
      <c r="DH60" s="14"/>
      <c r="DI60" s="20"/>
    </row>
    <row r="61" spans="7:113" ht="15" customHeight="1">
      <c r="G61" s="13"/>
      <c r="H61" s="14"/>
      <c r="I61" s="15"/>
      <c r="M61" s="151"/>
      <c r="N61" s="151"/>
      <c r="O61" s="440"/>
      <c r="P61" s="441"/>
      <c r="Q61" s="441"/>
      <c r="R61" s="441"/>
      <c r="S61" s="441"/>
      <c r="T61" s="442"/>
      <c r="CY61" s="435"/>
      <c r="CZ61" s="435"/>
      <c r="DA61" s="435"/>
      <c r="DB61" s="435"/>
      <c r="DC61" s="435"/>
      <c r="DD61" s="435"/>
      <c r="DE61" s="151"/>
      <c r="DG61" s="16"/>
      <c r="DH61" s="14"/>
      <c r="DI61" s="15"/>
    </row>
    <row r="62" spans="7:113" ht="15" customHeight="1">
      <c r="G62" s="17"/>
      <c r="H62" s="14"/>
      <c r="I62" s="146"/>
      <c r="M62" s="151"/>
      <c r="N62" s="151"/>
      <c r="O62" s="440"/>
      <c r="P62" s="441"/>
      <c r="Q62" s="441"/>
      <c r="R62" s="441"/>
      <c r="S62" s="441"/>
      <c r="T62" s="442"/>
      <c r="AJ62" s="415" t="s">
        <v>229</v>
      </c>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415"/>
      <c r="BU62" s="415"/>
      <c r="BV62" s="415"/>
      <c r="BW62" s="415"/>
      <c r="BX62" s="415"/>
      <c r="BY62" s="415"/>
      <c r="BZ62" s="415"/>
      <c r="CA62" s="415"/>
      <c r="CB62" s="415"/>
      <c r="CC62" s="415"/>
      <c r="CD62" s="415"/>
      <c r="CY62" s="435"/>
      <c r="CZ62" s="435"/>
      <c r="DA62" s="435"/>
      <c r="DB62" s="435"/>
      <c r="DC62" s="435"/>
      <c r="DD62" s="435"/>
      <c r="DE62" s="151"/>
      <c r="DG62" s="17"/>
      <c r="DH62" s="14"/>
      <c r="DI62" s="20"/>
    </row>
    <row r="63" spans="7:113" ht="15" customHeight="1" thickBot="1">
      <c r="G63" s="22"/>
      <c r="H63" s="23"/>
      <c r="I63" s="24"/>
      <c r="M63" s="151"/>
      <c r="N63" s="151"/>
      <c r="O63" s="443"/>
      <c r="P63" s="444"/>
      <c r="Q63" s="444"/>
      <c r="R63" s="444"/>
      <c r="S63" s="444"/>
      <c r="T63" s="44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415"/>
      <c r="BU63" s="415"/>
      <c r="BV63" s="415"/>
      <c r="BW63" s="415"/>
      <c r="BX63" s="415"/>
      <c r="BY63" s="415"/>
      <c r="BZ63" s="415"/>
      <c r="CA63" s="415"/>
      <c r="CB63" s="415"/>
      <c r="CC63" s="415"/>
      <c r="CD63" s="415"/>
      <c r="CY63" s="435"/>
      <c r="CZ63" s="435"/>
      <c r="DA63" s="435"/>
      <c r="DB63" s="435"/>
      <c r="DC63" s="435"/>
      <c r="DD63" s="435"/>
      <c r="DE63" s="151"/>
      <c r="DG63" s="25"/>
      <c r="DH63" s="23"/>
      <c r="DI63" s="24"/>
    </row>
    <row r="64" spans="7:113" ht="15" customHeight="1" thickBot="1">
      <c r="M64" s="151"/>
      <c r="N64" s="151"/>
      <c r="O64" s="151"/>
      <c r="P64" s="151"/>
      <c r="Q64" s="151"/>
      <c r="R64" s="151"/>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c r="BP64" s="415"/>
      <c r="BQ64" s="415"/>
      <c r="BR64" s="415"/>
      <c r="BS64" s="415"/>
      <c r="BT64" s="415"/>
      <c r="BU64" s="415"/>
      <c r="BV64" s="415"/>
      <c r="BW64" s="415"/>
      <c r="BX64" s="415"/>
      <c r="BY64" s="415"/>
      <c r="BZ64" s="415"/>
      <c r="CA64" s="415"/>
      <c r="CB64" s="415"/>
      <c r="CC64" s="415"/>
      <c r="CD64" s="415"/>
      <c r="CY64" s="435"/>
      <c r="CZ64" s="435"/>
      <c r="DA64" s="435"/>
      <c r="DB64" s="435"/>
      <c r="DC64" s="435"/>
      <c r="DD64" s="435"/>
      <c r="DE64" s="151"/>
    </row>
    <row r="65" spans="2:113" ht="15" customHeight="1">
      <c r="G65" s="9"/>
      <c r="H65" s="10"/>
      <c r="I65" s="144"/>
      <c r="M65" s="151"/>
      <c r="N65" s="151"/>
      <c r="O65" s="151"/>
      <c r="P65" s="151"/>
      <c r="Q65" s="151"/>
      <c r="R65" s="151"/>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5"/>
      <c r="BJ65" s="415"/>
      <c r="BK65" s="415"/>
      <c r="BL65" s="415"/>
      <c r="BM65" s="415"/>
      <c r="BN65" s="415"/>
      <c r="BO65" s="415"/>
      <c r="BP65" s="415"/>
      <c r="BQ65" s="415"/>
      <c r="BR65" s="415"/>
      <c r="BS65" s="415"/>
      <c r="BT65" s="415"/>
      <c r="BU65" s="415"/>
      <c r="BV65" s="415"/>
      <c r="BW65" s="415"/>
      <c r="BX65" s="415"/>
      <c r="BY65" s="415"/>
      <c r="BZ65" s="415"/>
      <c r="CA65" s="415"/>
      <c r="CB65" s="415"/>
      <c r="CC65" s="415"/>
      <c r="CD65" s="415"/>
      <c r="CU65" s="28"/>
      <c r="CV65" s="21"/>
      <c r="CW65" s="21"/>
      <c r="CX65" s="21"/>
      <c r="CY65" s="435"/>
      <c r="CZ65" s="435"/>
      <c r="DA65" s="435"/>
      <c r="DB65" s="435"/>
      <c r="DC65" s="435"/>
      <c r="DD65" s="435"/>
      <c r="DE65" s="151"/>
      <c r="DG65" s="9"/>
      <c r="DH65" s="10"/>
      <c r="DI65" s="12"/>
    </row>
    <row r="66" spans="2:113" ht="15" customHeight="1">
      <c r="G66" s="145"/>
      <c r="H66" s="14"/>
      <c r="I66" s="15"/>
      <c r="M66" s="151"/>
      <c r="N66" s="151"/>
      <c r="O66" s="151"/>
      <c r="P66" s="151"/>
      <c r="Q66" s="151"/>
      <c r="R66" s="151"/>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c r="BP66" s="415"/>
      <c r="BQ66" s="415"/>
      <c r="BR66" s="415"/>
      <c r="BS66" s="415"/>
      <c r="BT66" s="415"/>
      <c r="BU66" s="415"/>
      <c r="BV66" s="415"/>
      <c r="BW66" s="415"/>
      <c r="BX66" s="415"/>
      <c r="BY66" s="415"/>
      <c r="BZ66" s="415"/>
      <c r="CA66" s="415"/>
      <c r="CB66" s="415"/>
      <c r="CC66" s="415"/>
      <c r="CD66" s="415"/>
      <c r="CU66" s="21"/>
      <c r="CV66" s="21"/>
      <c r="CW66" s="21"/>
      <c r="CX66" s="21"/>
      <c r="CY66" s="435"/>
      <c r="CZ66" s="435"/>
      <c r="DA66" s="435"/>
      <c r="DB66" s="435"/>
      <c r="DC66" s="435"/>
      <c r="DD66" s="435"/>
      <c r="DE66" s="151"/>
      <c r="DG66" s="16"/>
      <c r="DH66" s="14"/>
      <c r="DI66" s="15"/>
    </row>
    <row r="67" spans="2:113" ht="15" customHeight="1">
      <c r="B67" s="473"/>
      <c r="C67" s="473"/>
      <c r="D67" s="473"/>
      <c r="E67" s="473"/>
      <c r="G67" s="17"/>
      <c r="H67" s="14"/>
      <c r="I67" s="146"/>
      <c r="M67" s="151"/>
      <c r="N67" s="151"/>
      <c r="O67" s="151"/>
      <c r="P67" s="151"/>
      <c r="Q67" s="151"/>
      <c r="R67" s="151"/>
      <c r="S67" s="21"/>
      <c r="T67" s="21"/>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5"/>
      <c r="BO67" s="415"/>
      <c r="BP67" s="415"/>
      <c r="BQ67" s="415"/>
      <c r="BR67" s="415"/>
      <c r="BS67" s="415"/>
      <c r="BT67" s="415"/>
      <c r="BU67" s="415"/>
      <c r="BV67" s="415"/>
      <c r="BW67" s="415"/>
      <c r="BX67" s="415"/>
      <c r="BY67" s="415"/>
      <c r="BZ67" s="415"/>
      <c r="CA67" s="415"/>
      <c r="CB67" s="415"/>
      <c r="CC67" s="415"/>
      <c r="CD67" s="415"/>
      <c r="CU67" s="21"/>
      <c r="CV67" s="21"/>
      <c r="CW67" s="21"/>
      <c r="CX67" s="21"/>
      <c r="CY67" s="435"/>
      <c r="CZ67" s="435"/>
      <c r="DA67" s="435"/>
      <c r="DB67" s="435"/>
      <c r="DC67" s="435"/>
      <c r="DD67" s="435"/>
      <c r="DE67" s="151"/>
      <c r="DG67" s="17"/>
      <c r="DH67" s="14"/>
      <c r="DI67" s="20"/>
    </row>
    <row r="68" spans="2:113" ht="15" customHeight="1">
      <c r="B68" s="473"/>
      <c r="C68" s="473"/>
      <c r="D68" s="473"/>
      <c r="E68" s="473"/>
      <c r="G68" s="145"/>
      <c r="H68" s="14"/>
      <c r="I68" s="15"/>
      <c r="M68" s="151"/>
      <c r="N68" s="151"/>
      <c r="O68" s="151"/>
      <c r="P68" s="151"/>
      <c r="Q68" s="151"/>
      <c r="R68" s="151"/>
      <c r="S68" s="21"/>
      <c r="T68" s="21"/>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c r="BP68" s="415"/>
      <c r="BQ68" s="415"/>
      <c r="BR68" s="415"/>
      <c r="BS68" s="415"/>
      <c r="BT68" s="415"/>
      <c r="BU68" s="415"/>
      <c r="BV68" s="415"/>
      <c r="BW68" s="415"/>
      <c r="BX68" s="415"/>
      <c r="BY68" s="415"/>
      <c r="BZ68" s="415"/>
      <c r="CA68" s="415"/>
      <c r="CB68" s="415"/>
      <c r="CC68" s="415"/>
      <c r="CD68" s="415"/>
      <c r="CU68" s="21"/>
      <c r="CV68" s="21"/>
      <c r="CW68" s="21"/>
      <c r="CX68" s="21"/>
      <c r="CY68" s="435"/>
      <c r="CZ68" s="435"/>
      <c r="DA68" s="435"/>
      <c r="DB68" s="435"/>
      <c r="DC68" s="435"/>
      <c r="DD68" s="435"/>
      <c r="DE68" s="151"/>
      <c r="DG68" s="16"/>
      <c r="DH68" s="14"/>
      <c r="DI68" s="15"/>
    </row>
    <row r="69" spans="2:113" ht="15" customHeight="1">
      <c r="B69" s="473"/>
      <c r="C69" s="473"/>
      <c r="D69" s="473"/>
      <c r="E69" s="473"/>
      <c r="G69" s="17"/>
      <c r="H69" s="14"/>
      <c r="I69" s="146"/>
      <c r="M69" s="151"/>
      <c r="N69" s="151"/>
      <c r="O69" s="151"/>
      <c r="P69" s="151"/>
      <c r="Q69" s="151"/>
      <c r="R69" s="151"/>
      <c r="S69" s="21"/>
      <c r="T69" s="21"/>
      <c r="AM69" s="436" t="s">
        <v>234</v>
      </c>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6"/>
      <c r="BR69" s="436"/>
      <c r="BS69" s="436"/>
      <c r="BT69" s="436"/>
      <c r="BU69" s="436"/>
      <c r="BV69" s="436"/>
      <c r="BW69" s="436"/>
      <c r="BX69" s="436"/>
      <c r="BY69" s="436"/>
      <c r="BZ69" s="436"/>
      <c r="CA69" s="436"/>
      <c r="CB69" s="436"/>
      <c r="CC69" s="436"/>
      <c r="CD69" s="436"/>
      <c r="CY69" s="435"/>
      <c r="CZ69" s="435"/>
      <c r="DA69" s="435"/>
      <c r="DB69" s="435"/>
      <c r="DC69" s="435"/>
      <c r="DD69" s="435"/>
      <c r="DE69" s="151"/>
      <c r="DG69" s="17"/>
      <c r="DH69" s="14"/>
      <c r="DI69" s="20"/>
    </row>
    <row r="70" spans="2:113" ht="15" customHeight="1">
      <c r="B70" s="473"/>
      <c r="C70" s="473"/>
      <c r="D70" s="473"/>
      <c r="E70" s="473"/>
      <c r="G70" s="145"/>
      <c r="H70" s="14"/>
      <c r="I70" s="15"/>
      <c r="N70" s="21"/>
      <c r="R70" s="21"/>
      <c r="S70" s="21"/>
      <c r="T70" s="21"/>
      <c r="AM70" s="436"/>
      <c r="AN70" s="436"/>
      <c r="AO70" s="436"/>
      <c r="AP70" s="436"/>
      <c r="AQ70" s="436"/>
      <c r="AR70" s="436"/>
      <c r="AS70" s="436"/>
      <c r="AT70" s="436"/>
      <c r="AU70" s="436"/>
      <c r="AV70" s="436"/>
      <c r="AW70" s="436"/>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436"/>
      <c r="BX70" s="436"/>
      <c r="BY70" s="436"/>
      <c r="BZ70" s="436"/>
      <c r="CA70" s="436"/>
      <c r="CB70" s="436"/>
      <c r="CC70" s="436"/>
      <c r="CD70" s="436"/>
      <c r="CZ70" s="21"/>
      <c r="DE70" s="21"/>
      <c r="DG70" s="16"/>
      <c r="DH70" s="14"/>
      <c r="DI70" s="15"/>
    </row>
    <row r="71" spans="2:113" ht="15" customHeight="1">
      <c r="B71" s="473"/>
      <c r="C71" s="473"/>
      <c r="D71" s="473"/>
      <c r="E71" s="473"/>
      <c r="G71" s="17"/>
      <c r="H71" s="14"/>
      <c r="I71" s="146"/>
      <c r="AM71" s="436"/>
      <c r="AN71" s="436"/>
      <c r="AO71" s="436"/>
      <c r="AP71" s="436"/>
      <c r="AQ71" s="436"/>
      <c r="AR71" s="436"/>
      <c r="AS71" s="436"/>
      <c r="AT71" s="436"/>
      <c r="AU71" s="436"/>
      <c r="AV71" s="436"/>
      <c r="AW71" s="436"/>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6"/>
      <c r="BY71" s="436"/>
      <c r="BZ71" s="436"/>
      <c r="CA71" s="436"/>
      <c r="CB71" s="436"/>
      <c r="CC71" s="436"/>
      <c r="CD71" s="436"/>
      <c r="DG71" s="17"/>
      <c r="DH71" s="14"/>
      <c r="DI71" s="20"/>
    </row>
    <row r="72" spans="2:113" ht="15" customHeight="1" thickBot="1">
      <c r="B72" s="473"/>
      <c r="C72" s="473"/>
      <c r="D72" s="473"/>
      <c r="E72" s="473"/>
      <c r="G72" s="147"/>
      <c r="H72" s="23"/>
      <c r="I72" s="24"/>
      <c r="AM72" s="436"/>
      <c r="AN72" s="436"/>
      <c r="AO72" s="436"/>
      <c r="AP72" s="436"/>
      <c r="AQ72" s="436"/>
      <c r="AR72" s="436"/>
      <c r="AS72" s="436"/>
      <c r="AT72" s="436"/>
      <c r="AU72" s="436"/>
      <c r="AV72" s="436"/>
      <c r="AW72" s="436"/>
      <c r="AX72" s="436"/>
      <c r="AY72" s="436"/>
      <c r="AZ72" s="436"/>
      <c r="BA72" s="436"/>
      <c r="BB72" s="436"/>
      <c r="BC72" s="436"/>
      <c r="BD72" s="436"/>
      <c r="BE72" s="436"/>
      <c r="BF72" s="436"/>
      <c r="BG72" s="436"/>
      <c r="BH72" s="436"/>
      <c r="BI72" s="436"/>
      <c r="BJ72" s="436"/>
      <c r="BK72" s="436"/>
      <c r="BL72" s="436"/>
      <c r="BM72" s="436"/>
      <c r="BN72" s="436"/>
      <c r="BO72" s="436"/>
      <c r="BP72" s="436"/>
      <c r="BQ72" s="436"/>
      <c r="BR72" s="436"/>
      <c r="BS72" s="436"/>
      <c r="BT72" s="436"/>
      <c r="BU72" s="436"/>
      <c r="BV72" s="436"/>
      <c r="BW72" s="436"/>
      <c r="BX72" s="436"/>
      <c r="BY72" s="436"/>
      <c r="BZ72" s="436"/>
      <c r="CA72" s="436"/>
      <c r="CB72" s="436"/>
      <c r="CC72" s="436"/>
      <c r="CD72" s="436"/>
      <c r="DG72" s="25"/>
      <c r="DH72" s="23"/>
      <c r="DI72" s="24"/>
    </row>
    <row r="73" spans="2:113" ht="15" customHeight="1" thickBot="1"/>
    <row r="74" spans="2:113" ht="15" customHeight="1">
      <c r="M74" s="35"/>
      <c r="N74" s="10"/>
      <c r="O74" s="12"/>
      <c r="Q74" s="9"/>
      <c r="R74" s="33"/>
      <c r="S74" s="10"/>
      <c r="T74" s="33"/>
      <c r="U74" s="10"/>
      <c r="V74" s="33"/>
      <c r="W74" s="10"/>
      <c r="X74" s="12"/>
      <c r="Z74" s="9"/>
      <c r="AA74" s="33"/>
      <c r="AB74" s="10"/>
      <c r="AC74" s="33"/>
      <c r="AD74" s="10"/>
      <c r="AE74" s="33"/>
      <c r="AF74" s="10"/>
      <c r="AG74" s="12"/>
      <c r="AI74" s="9"/>
      <c r="AJ74" s="34"/>
      <c r="AK74" s="10"/>
      <c r="AL74" s="34"/>
      <c r="AM74" s="10"/>
      <c r="AN74" s="34"/>
      <c r="AO74" s="10"/>
      <c r="AP74" s="32"/>
      <c r="AR74" s="9"/>
      <c r="AS74" s="34"/>
      <c r="AT74" s="10"/>
      <c r="AU74" s="34"/>
      <c r="AV74" s="10"/>
      <c r="AW74" s="34"/>
      <c r="AX74" s="10"/>
      <c r="AY74" s="32"/>
      <c r="BA74" s="9"/>
      <c r="BB74" s="34"/>
      <c r="BC74" s="10"/>
      <c r="BD74" s="34"/>
      <c r="BE74" s="9"/>
      <c r="BF74" s="33"/>
      <c r="BG74" s="10"/>
      <c r="BH74" s="12"/>
      <c r="BJ74" s="9"/>
      <c r="BK74" s="33"/>
      <c r="BL74" s="10"/>
      <c r="BM74" s="33"/>
      <c r="BN74" s="10"/>
      <c r="BO74" s="33"/>
      <c r="BP74" s="10"/>
      <c r="BQ74" s="12"/>
      <c r="BS74" s="9"/>
      <c r="BT74" s="33"/>
      <c r="BU74" s="10"/>
      <c r="BV74" s="33"/>
      <c r="BW74" s="10"/>
      <c r="BX74" s="33"/>
      <c r="BY74" s="10"/>
      <c r="BZ74" s="12"/>
      <c r="CB74" s="9"/>
      <c r="CC74" s="34"/>
      <c r="CD74" s="10"/>
      <c r="CE74" s="34"/>
      <c r="CF74" s="10"/>
      <c r="CG74" s="34"/>
      <c r="CH74" s="10"/>
      <c r="CI74" s="32"/>
      <c r="CK74" s="9"/>
      <c r="CL74" s="34"/>
      <c r="CM74" s="10"/>
      <c r="CN74" s="34"/>
      <c r="CO74" s="10"/>
      <c r="CP74" s="34"/>
      <c r="CQ74" s="10"/>
      <c r="CR74" s="32"/>
      <c r="CT74" s="9"/>
      <c r="CU74" s="34"/>
      <c r="CV74" s="10"/>
      <c r="CW74" s="32"/>
      <c r="CX74" s="10"/>
      <c r="CY74" s="33"/>
      <c r="CZ74" s="10"/>
      <c r="DA74" s="12"/>
      <c r="DC74" s="35"/>
      <c r="DD74" s="154"/>
      <c r="DE74" s="12"/>
    </row>
    <row r="75" spans="2:113" ht="15" customHeight="1">
      <c r="M75" s="17"/>
      <c r="N75" s="14"/>
      <c r="O75" s="15"/>
      <c r="Q75" s="17"/>
      <c r="R75" s="14"/>
      <c r="S75" s="14"/>
      <c r="T75" s="14"/>
      <c r="U75" s="14"/>
      <c r="V75" s="14"/>
      <c r="W75" s="14"/>
      <c r="X75" s="15"/>
      <c r="Z75" s="17"/>
      <c r="AA75" s="14"/>
      <c r="AB75" s="14"/>
      <c r="AC75" s="14"/>
      <c r="AD75" s="14"/>
      <c r="AE75" s="14"/>
      <c r="AF75" s="14"/>
      <c r="AG75" s="15"/>
      <c r="AI75" s="17"/>
      <c r="AJ75" s="14"/>
      <c r="AK75" s="14"/>
      <c r="AL75" s="14"/>
      <c r="AM75" s="14"/>
      <c r="AN75" s="14"/>
      <c r="AO75" s="14"/>
      <c r="AP75" s="15"/>
      <c r="AR75" s="17"/>
      <c r="AS75" s="14"/>
      <c r="AT75" s="14"/>
      <c r="AU75" s="14"/>
      <c r="AV75" s="14"/>
      <c r="AW75" s="14"/>
      <c r="AX75" s="14"/>
      <c r="AY75" s="15"/>
      <c r="BA75" s="17"/>
      <c r="BB75" s="14"/>
      <c r="BC75" s="14"/>
      <c r="BD75" s="14"/>
      <c r="BE75" s="17"/>
      <c r="BF75" s="14"/>
      <c r="BG75" s="14"/>
      <c r="BH75" s="15"/>
      <c r="BJ75" s="17"/>
      <c r="BK75" s="14"/>
      <c r="BL75" s="14"/>
      <c r="BM75" s="14"/>
      <c r="BN75" s="14"/>
      <c r="BO75" s="14"/>
      <c r="BP75" s="14"/>
      <c r="BQ75" s="15"/>
      <c r="BS75" s="17"/>
      <c r="BT75" s="14"/>
      <c r="BU75" s="14"/>
      <c r="BV75" s="14"/>
      <c r="BW75" s="14"/>
      <c r="BX75" s="14"/>
      <c r="BY75" s="14"/>
      <c r="BZ75" s="15"/>
      <c r="CB75" s="17"/>
      <c r="CC75" s="14"/>
      <c r="CD75" s="14"/>
      <c r="CE75" s="14"/>
      <c r="CF75" s="14"/>
      <c r="CG75" s="14"/>
      <c r="CH75" s="14"/>
      <c r="CI75" s="15"/>
      <c r="CK75" s="17"/>
      <c r="CL75" s="14"/>
      <c r="CM75" s="14"/>
      <c r="CN75" s="14"/>
      <c r="CO75" s="14"/>
      <c r="CP75" s="14"/>
      <c r="CQ75" s="14"/>
      <c r="CR75" s="15"/>
      <c r="CT75" s="17"/>
      <c r="CU75" s="14"/>
      <c r="CV75" s="14"/>
      <c r="CW75" s="15"/>
      <c r="CX75" s="14"/>
      <c r="CY75" s="14"/>
      <c r="CZ75" s="14"/>
      <c r="DA75" s="15"/>
      <c r="DC75" s="17"/>
      <c r="DD75" s="153"/>
      <c r="DE75" s="15"/>
    </row>
    <row r="76" spans="2:113" ht="15" customHeight="1" thickBot="1">
      <c r="M76" s="25"/>
      <c r="N76" s="23"/>
      <c r="O76" s="39"/>
      <c r="Q76" s="25"/>
      <c r="R76" s="23"/>
      <c r="S76" s="37"/>
      <c r="T76" s="23"/>
      <c r="U76" s="37"/>
      <c r="V76" s="23"/>
      <c r="W76" s="37"/>
      <c r="X76" s="24"/>
      <c r="Z76" s="25"/>
      <c r="AA76" s="23"/>
      <c r="AB76" s="37"/>
      <c r="AC76" s="23"/>
      <c r="AD76" s="37"/>
      <c r="AE76" s="23"/>
      <c r="AF76" s="37"/>
      <c r="AG76" s="24"/>
      <c r="AI76" s="36"/>
      <c r="AJ76" s="23"/>
      <c r="AK76" s="38"/>
      <c r="AL76" s="23"/>
      <c r="AM76" s="38"/>
      <c r="AN76" s="23"/>
      <c r="AO76" s="38"/>
      <c r="AP76" s="24"/>
      <c r="AR76" s="36"/>
      <c r="AS76" s="23"/>
      <c r="AT76" s="38"/>
      <c r="AU76" s="23"/>
      <c r="AV76" s="38"/>
      <c r="AW76" s="23"/>
      <c r="AX76" s="38"/>
      <c r="AY76" s="24"/>
      <c r="BA76" s="36"/>
      <c r="BB76" s="23"/>
      <c r="BC76" s="38"/>
      <c r="BD76" s="23"/>
      <c r="BE76" s="25"/>
      <c r="BF76" s="23"/>
      <c r="BG76" s="37"/>
      <c r="BH76" s="24"/>
      <c r="BJ76" s="25"/>
      <c r="BK76" s="23"/>
      <c r="BL76" s="37"/>
      <c r="BM76" s="23"/>
      <c r="BN76" s="37"/>
      <c r="BO76" s="23"/>
      <c r="BP76" s="37"/>
      <c r="BQ76" s="24"/>
      <c r="BS76" s="25"/>
      <c r="BT76" s="23"/>
      <c r="BU76" s="37"/>
      <c r="BV76" s="23"/>
      <c r="BW76" s="37"/>
      <c r="BX76" s="23"/>
      <c r="BY76" s="37"/>
      <c r="BZ76" s="24"/>
      <c r="CB76" s="36"/>
      <c r="CC76" s="23"/>
      <c r="CD76" s="38"/>
      <c r="CE76" s="23"/>
      <c r="CF76" s="38"/>
      <c r="CG76" s="23"/>
      <c r="CH76" s="38"/>
      <c r="CI76" s="24"/>
      <c r="CK76" s="36"/>
      <c r="CL76" s="23"/>
      <c r="CM76" s="38"/>
      <c r="CN76" s="23"/>
      <c r="CO76" s="38"/>
      <c r="CP76" s="23"/>
      <c r="CQ76" s="38"/>
      <c r="CR76" s="24"/>
      <c r="CT76" s="36"/>
      <c r="CU76" s="23"/>
      <c r="CV76" s="38"/>
      <c r="CW76" s="24"/>
      <c r="CX76" s="37"/>
      <c r="CY76" s="23"/>
      <c r="CZ76" s="37"/>
      <c r="DA76" s="24"/>
      <c r="DC76" s="25"/>
      <c r="DD76" s="155"/>
      <c r="DE76" s="39"/>
    </row>
    <row r="77" spans="2:113" ht="15" customHeight="1"/>
    <row r="78" spans="2:113" ht="15" customHeight="1">
      <c r="M78" s="437" t="s">
        <v>226</v>
      </c>
      <c r="N78" s="438"/>
      <c r="O78" s="438"/>
      <c r="P78" s="438"/>
      <c r="Q78" s="438"/>
      <c r="R78" s="438"/>
      <c r="S78" s="438"/>
      <c r="T78" s="438"/>
      <c r="U78" s="438"/>
      <c r="V78" s="438"/>
      <c r="W78" s="438"/>
      <c r="X78" s="438"/>
      <c r="Y78" s="438"/>
      <c r="Z78" s="438"/>
      <c r="AA78" s="438"/>
      <c r="AB78" s="438"/>
      <c r="AC78" s="438"/>
      <c r="AD78" s="438"/>
      <c r="AE78" s="438"/>
      <c r="AF78" s="438"/>
      <c r="AG78" s="439"/>
      <c r="AH78" s="150"/>
      <c r="AI78" s="437" t="s">
        <v>191</v>
      </c>
      <c r="AJ78" s="438"/>
      <c r="AK78" s="438"/>
      <c r="AL78" s="438"/>
      <c r="AM78" s="438"/>
      <c r="AN78" s="438"/>
      <c r="AO78" s="438"/>
      <c r="AP78" s="438"/>
      <c r="AQ78" s="438"/>
      <c r="AR78" s="438"/>
      <c r="AS78" s="438"/>
      <c r="AT78" s="438"/>
      <c r="AU78" s="438"/>
      <c r="AV78" s="438"/>
      <c r="AW78" s="438"/>
      <c r="AX78" s="438"/>
      <c r="AY78" s="438"/>
      <c r="AZ78" s="438"/>
      <c r="BA78" s="438"/>
      <c r="BB78" s="438"/>
      <c r="BC78" s="439"/>
      <c r="BD78" s="150"/>
      <c r="BE78" s="446" t="s">
        <v>227</v>
      </c>
      <c r="BF78" s="447"/>
      <c r="BG78" s="447"/>
      <c r="BH78" s="447"/>
      <c r="BI78" s="447"/>
      <c r="BJ78" s="447"/>
      <c r="BK78" s="447"/>
      <c r="BL78" s="447"/>
      <c r="BM78" s="447"/>
      <c r="BN78" s="447"/>
      <c r="BO78" s="447"/>
      <c r="BP78" s="447"/>
      <c r="BQ78" s="447"/>
      <c r="BR78" s="447"/>
      <c r="BS78" s="447"/>
      <c r="BT78" s="447"/>
      <c r="BU78" s="447"/>
      <c r="BV78" s="447"/>
      <c r="BW78" s="447"/>
      <c r="BX78" s="447"/>
      <c r="BY78" s="447"/>
      <c r="BZ78" s="448"/>
      <c r="CA78" s="150"/>
      <c r="CB78" s="446" t="s">
        <v>189</v>
      </c>
      <c r="CC78" s="447"/>
      <c r="CD78" s="447"/>
      <c r="CE78" s="447"/>
      <c r="CF78" s="447"/>
      <c r="CG78" s="447"/>
      <c r="CH78" s="447"/>
      <c r="CI78" s="447"/>
      <c r="CJ78" s="447"/>
      <c r="CK78" s="447"/>
      <c r="CL78" s="447"/>
      <c r="CM78" s="447"/>
      <c r="CN78" s="447"/>
      <c r="CO78" s="447"/>
      <c r="CP78" s="447"/>
      <c r="CQ78" s="447"/>
      <c r="CR78" s="447"/>
      <c r="CS78" s="447"/>
      <c r="CT78" s="447"/>
      <c r="CU78" s="447"/>
      <c r="CV78" s="447"/>
      <c r="CW78" s="448"/>
      <c r="CX78" s="150"/>
      <c r="CY78" s="150"/>
      <c r="CZ78" s="150"/>
      <c r="DA78" s="31"/>
      <c r="DB78" s="40"/>
      <c r="DC78" s="40"/>
      <c r="DD78" s="40"/>
      <c r="DE78" s="40"/>
      <c r="DF78" s="40"/>
    </row>
    <row r="79" spans="2:113" ht="15" customHeight="1">
      <c r="M79" s="440"/>
      <c r="N79" s="441"/>
      <c r="O79" s="441"/>
      <c r="P79" s="441"/>
      <c r="Q79" s="441"/>
      <c r="R79" s="441"/>
      <c r="S79" s="441"/>
      <c r="T79" s="441"/>
      <c r="U79" s="441"/>
      <c r="V79" s="441"/>
      <c r="W79" s="441"/>
      <c r="X79" s="441"/>
      <c r="Y79" s="441"/>
      <c r="Z79" s="441"/>
      <c r="AA79" s="441"/>
      <c r="AB79" s="441"/>
      <c r="AC79" s="441"/>
      <c r="AD79" s="441"/>
      <c r="AE79" s="441"/>
      <c r="AF79" s="441"/>
      <c r="AG79" s="442"/>
      <c r="AH79" s="150"/>
      <c r="AI79" s="440"/>
      <c r="AJ79" s="441"/>
      <c r="AK79" s="441"/>
      <c r="AL79" s="441"/>
      <c r="AM79" s="441"/>
      <c r="AN79" s="441"/>
      <c r="AO79" s="441"/>
      <c r="AP79" s="441"/>
      <c r="AQ79" s="441"/>
      <c r="AR79" s="441"/>
      <c r="AS79" s="441"/>
      <c r="AT79" s="441"/>
      <c r="AU79" s="441"/>
      <c r="AV79" s="441"/>
      <c r="AW79" s="441"/>
      <c r="AX79" s="441"/>
      <c r="AY79" s="441"/>
      <c r="AZ79" s="441"/>
      <c r="BA79" s="441"/>
      <c r="BB79" s="441"/>
      <c r="BC79" s="442"/>
      <c r="BD79" s="150"/>
      <c r="BE79" s="449"/>
      <c r="BF79" s="450"/>
      <c r="BG79" s="450"/>
      <c r="BH79" s="450"/>
      <c r="BI79" s="450"/>
      <c r="BJ79" s="450"/>
      <c r="BK79" s="450"/>
      <c r="BL79" s="450"/>
      <c r="BM79" s="450"/>
      <c r="BN79" s="450"/>
      <c r="BO79" s="450"/>
      <c r="BP79" s="450"/>
      <c r="BQ79" s="450"/>
      <c r="BR79" s="450"/>
      <c r="BS79" s="450"/>
      <c r="BT79" s="450"/>
      <c r="BU79" s="450"/>
      <c r="BV79" s="450"/>
      <c r="BW79" s="450"/>
      <c r="BX79" s="450"/>
      <c r="BY79" s="450"/>
      <c r="BZ79" s="451"/>
      <c r="CA79" s="150"/>
      <c r="CB79" s="449"/>
      <c r="CC79" s="450"/>
      <c r="CD79" s="450"/>
      <c r="CE79" s="450"/>
      <c r="CF79" s="450"/>
      <c r="CG79" s="450"/>
      <c r="CH79" s="450"/>
      <c r="CI79" s="450"/>
      <c r="CJ79" s="450"/>
      <c r="CK79" s="450"/>
      <c r="CL79" s="450"/>
      <c r="CM79" s="450"/>
      <c r="CN79" s="450"/>
      <c r="CO79" s="450"/>
      <c r="CP79" s="450"/>
      <c r="CQ79" s="450"/>
      <c r="CR79" s="450"/>
      <c r="CS79" s="450"/>
      <c r="CT79" s="450"/>
      <c r="CU79" s="450"/>
      <c r="CV79" s="450"/>
      <c r="CW79" s="451"/>
      <c r="CX79" s="150"/>
      <c r="CY79" s="150"/>
      <c r="CZ79" s="150"/>
      <c r="DA79" s="31"/>
      <c r="DB79" s="40"/>
      <c r="DC79" s="40"/>
      <c r="DD79" s="40"/>
      <c r="DE79" s="40"/>
      <c r="DF79" s="40"/>
    </row>
    <row r="80" spans="2:113" ht="15" customHeight="1">
      <c r="M80" s="440"/>
      <c r="N80" s="441"/>
      <c r="O80" s="441"/>
      <c r="P80" s="441"/>
      <c r="Q80" s="441"/>
      <c r="R80" s="441"/>
      <c r="S80" s="441"/>
      <c r="T80" s="441"/>
      <c r="U80" s="441"/>
      <c r="V80" s="441"/>
      <c r="W80" s="441"/>
      <c r="X80" s="441"/>
      <c r="Y80" s="441"/>
      <c r="Z80" s="441"/>
      <c r="AA80" s="441"/>
      <c r="AB80" s="441"/>
      <c r="AC80" s="441"/>
      <c r="AD80" s="441"/>
      <c r="AE80" s="441"/>
      <c r="AF80" s="441"/>
      <c r="AG80" s="442"/>
      <c r="AH80" s="150"/>
      <c r="AI80" s="440"/>
      <c r="AJ80" s="441"/>
      <c r="AK80" s="441"/>
      <c r="AL80" s="441"/>
      <c r="AM80" s="441"/>
      <c r="AN80" s="441"/>
      <c r="AO80" s="441"/>
      <c r="AP80" s="441"/>
      <c r="AQ80" s="441"/>
      <c r="AR80" s="441"/>
      <c r="AS80" s="441"/>
      <c r="AT80" s="441"/>
      <c r="AU80" s="441"/>
      <c r="AV80" s="441"/>
      <c r="AW80" s="441"/>
      <c r="AX80" s="441"/>
      <c r="AY80" s="441"/>
      <c r="AZ80" s="441"/>
      <c r="BA80" s="441"/>
      <c r="BB80" s="441"/>
      <c r="BC80" s="442"/>
      <c r="BD80" s="150"/>
      <c r="BE80" s="449"/>
      <c r="BF80" s="450"/>
      <c r="BG80" s="450"/>
      <c r="BH80" s="450"/>
      <c r="BI80" s="450"/>
      <c r="BJ80" s="450"/>
      <c r="BK80" s="450"/>
      <c r="BL80" s="450"/>
      <c r="BM80" s="450"/>
      <c r="BN80" s="450"/>
      <c r="BO80" s="450"/>
      <c r="BP80" s="450"/>
      <c r="BQ80" s="450"/>
      <c r="BR80" s="450"/>
      <c r="BS80" s="450"/>
      <c r="BT80" s="450"/>
      <c r="BU80" s="450"/>
      <c r="BV80" s="450"/>
      <c r="BW80" s="450"/>
      <c r="BX80" s="450"/>
      <c r="BY80" s="450"/>
      <c r="BZ80" s="451"/>
      <c r="CA80" s="150"/>
      <c r="CB80" s="449"/>
      <c r="CC80" s="450"/>
      <c r="CD80" s="450"/>
      <c r="CE80" s="450"/>
      <c r="CF80" s="450"/>
      <c r="CG80" s="450"/>
      <c r="CH80" s="450"/>
      <c r="CI80" s="450"/>
      <c r="CJ80" s="450"/>
      <c r="CK80" s="450"/>
      <c r="CL80" s="450"/>
      <c r="CM80" s="450"/>
      <c r="CN80" s="450"/>
      <c r="CO80" s="450"/>
      <c r="CP80" s="450"/>
      <c r="CQ80" s="450"/>
      <c r="CR80" s="450"/>
      <c r="CS80" s="450"/>
      <c r="CT80" s="450"/>
      <c r="CU80" s="450"/>
      <c r="CV80" s="450"/>
      <c r="CW80" s="451"/>
      <c r="CX80" s="150"/>
      <c r="CY80" s="150"/>
      <c r="CZ80" s="150"/>
      <c r="DA80" s="31"/>
      <c r="DB80" s="40"/>
      <c r="DC80" s="40"/>
      <c r="DD80" s="40"/>
      <c r="DE80" s="40"/>
      <c r="DF80" s="40"/>
    </row>
    <row r="81" spans="2:116" ht="15" customHeight="1">
      <c r="B81" s="455" t="s">
        <v>233</v>
      </c>
      <c r="C81" s="456"/>
      <c r="D81" s="456"/>
      <c r="E81" s="456"/>
      <c r="F81" s="456"/>
      <c r="G81" s="456"/>
      <c r="H81" s="456"/>
      <c r="I81" s="457"/>
      <c r="M81" s="440"/>
      <c r="N81" s="441"/>
      <c r="O81" s="441"/>
      <c r="P81" s="441"/>
      <c r="Q81" s="441"/>
      <c r="R81" s="441"/>
      <c r="S81" s="441"/>
      <c r="T81" s="441"/>
      <c r="U81" s="441"/>
      <c r="V81" s="441"/>
      <c r="W81" s="441"/>
      <c r="X81" s="441"/>
      <c r="Y81" s="441"/>
      <c r="Z81" s="441"/>
      <c r="AA81" s="441"/>
      <c r="AB81" s="441"/>
      <c r="AC81" s="441"/>
      <c r="AD81" s="441"/>
      <c r="AE81" s="441"/>
      <c r="AF81" s="441"/>
      <c r="AG81" s="442"/>
      <c r="AH81" s="150"/>
      <c r="AI81" s="440"/>
      <c r="AJ81" s="441"/>
      <c r="AK81" s="441"/>
      <c r="AL81" s="441"/>
      <c r="AM81" s="441"/>
      <c r="AN81" s="441"/>
      <c r="AO81" s="441"/>
      <c r="AP81" s="441"/>
      <c r="AQ81" s="441"/>
      <c r="AR81" s="441"/>
      <c r="AS81" s="441"/>
      <c r="AT81" s="441"/>
      <c r="AU81" s="441"/>
      <c r="AV81" s="441"/>
      <c r="AW81" s="441"/>
      <c r="AX81" s="441"/>
      <c r="AY81" s="441"/>
      <c r="AZ81" s="441"/>
      <c r="BA81" s="441"/>
      <c r="BB81" s="441"/>
      <c r="BC81" s="442"/>
      <c r="BD81" s="150"/>
      <c r="BE81" s="449"/>
      <c r="BF81" s="450"/>
      <c r="BG81" s="450"/>
      <c r="BH81" s="450"/>
      <c r="BI81" s="450"/>
      <c r="BJ81" s="450"/>
      <c r="BK81" s="450"/>
      <c r="BL81" s="450"/>
      <c r="BM81" s="450"/>
      <c r="BN81" s="450"/>
      <c r="BO81" s="450"/>
      <c r="BP81" s="450"/>
      <c r="BQ81" s="450"/>
      <c r="BR81" s="450"/>
      <c r="BS81" s="450"/>
      <c r="BT81" s="450"/>
      <c r="BU81" s="450"/>
      <c r="BV81" s="450"/>
      <c r="BW81" s="450"/>
      <c r="BX81" s="450"/>
      <c r="BY81" s="450"/>
      <c r="BZ81" s="451"/>
      <c r="CA81" s="150"/>
      <c r="CB81" s="449"/>
      <c r="CC81" s="450"/>
      <c r="CD81" s="450"/>
      <c r="CE81" s="450"/>
      <c r="CF81" s="450"/>
      <c r="CG81" s="450"/>
      <c r="CH81" s="450"/>
      <c r="CI81" s="450"/>
      <c r="CJ81" s="450"/>
      <c r="CK81" s="450"/>
      <c r="CL81" s="450"/>
      <c r="CM81" s="450"/>
      <c r="CN81" s="450"/>
      <c r="CO81" s="450"/>
      <c r="CP81" s="450"/>
      <c r="CQ81" s="450"/>
      <c r="CR81" s="450"/>
      <c r="CS81" s="450"/>
      <c r="CT81" s="450"/>
      <c r="CU81" s="450"/>
      <c r="CV81" s="450"/>
      <c r="CW81" s="451"/>
      <c r="CX81" s="150"/>
      <c r="CY81" s="150"/>
      <c r="CZ81" s="150"/>
      <c r="DA81" s="31"/>
      <c r="DB81" s="40"/>
      <c r="DC81" s="40"/>
      <c r="DD81" s="40"/>
      <c r="DE81" s="40"/>
      <c r="DF81" s="396" t="s">
        <v>232</v>
      </c>
      <c r="DG81" s="397"/>
      <c r="DH81" s="397"/>
      <c r="DI81" s="397"/>
      <c r="DJ81" s="397"/>
      <c r="DK81" s="397"/>
      <c r="DL81" s="398"/>
    </row>
    <row r="82" spans="2:116" ht="15" customHeight="1">
      <c r="B82" s="458"/>
      <c r="C82" s="459"/>
      <c r="D82" s="459"/>
      <c r="E82" s="459"/>
      <c r="F82" s="459"/>
      <c r="G82" s="459"/>
      <c r="H82" s="459"/>
      <c r="I82" s="460"/>
      <c r="M82" s="440"/>
      <c r="N82" s="441"/>
      <c r="O82" s="441"/>
      <c r="P82" s="441"/>
      <c r="Q82" s="441"/>
      <c r="R82" s="441"/>
      <c r="S82" s="441"/>
      <c r="T82" s="441"/>
      <c r="U82" s="441"/>
      <c r="V82" s="441"/>
      <c r="W82" s="441"/>
      <c r="X82" s="441"/>
      <c r="Y82" s="441"/>
      <c r="Z82" s="441"/>
      <c r="AA82" s="441"/>
      <c r="AB82" s="441"/>
      <c r="AC82" s="441"/>
      <c r="AD82" s="441"/>
      <c r="AE82" s="441"/>
      <c r="AF82" s="441"/>
      <c r="AG82" s="442"/>
      <c r="AH82" s="150"/>
      <c r="AI82" s="440"/>
      <c r="AJ82" s="441"/>
      <c r="AK82" s="441"/>
      <c r="AL82" s="441"/>
      <c r="AM82" s="441"/>
      <c r="AN82" s="441"/>
      <c r="AO82" s="441"/>
      <c r="AP82" s="441"/>
      <c r="AQ82" s="441"/>
      <c r="AR82" s="441"/>
      <c r="AS82" s="441"/>
      <c r="AT82" s="441"/>
      <c r="AU82" s="441"/>
      <c r="AV82" s="441"/>
      <c r="AW82" s="441"/>
      <c r="AX82" s="441"/>
      <c r="AY82" s="441"/>
      <c r="AZ82" s="441"/>
      <c r="BA82" s="441"/>
      <c r="BB82" s="441"/>
      <c r="BC82" s="442"/>
      <c r="BD82" s="150"/>
      <c r="BE82" s="449"/>
      <c r="BF82" s="450"/>
      <c r="BG82" s="450"/>
      <c r="BH82" s="450"/>
      <c r="BI82" s="450"/>
      <c r="BJ82" s="450"/>
      <c r="BK82" s="450"/>
      <c r="BL82" s="450"/>
      <c r="BM82" s="450"/>
      <c r="BN82" s="450"/>
      <c r="BO82" s="450"/>
      <c r="BP82" s="450"/>
      <c r="BQ82" s="450"/>
      <c r="BR82" s="450"/>
      <c r="BS82" s="450"/>
      <c r="BT82" s="450"/>
      <c r="BU82" s="450"/>
      <c r="BV82" s="450"/>
      <c r="BW82" s="450"/>
      <c r="BX82" s="450"/>
      <c r="BY82" s="450"/>
      <c r="BZ82" s="451"/>
      <c r="CA82" s="150"/>
      <c r="CB82" s="449"/>
      <c r="CC82" s="450"/>
      <c r="CD82" s="450"/>
      <c r="CE82" s="450"/>
      <c r="CF82" s="450"/>
      <c r="CG82" s="450"/>
      <c r="CH82" s="450"/>
      <c r="CI82" s="450"/>
      <c r="CJ82" s="450"/>
      <c r="CK82" s="450"/>
      <c r="CL82" s="450"/>
      <c r="CM82" s="450"/>
      <c r="CN82" s="450"/>
      <c r="CO82" s="450"/>
      <c r="CP82" s="450"/>
      <c r="CQ82" s="450"/>
      <c r="CR82" s="450"/>
      <c r="CS82" s="450"/>
      <c r="CT82" s="450"/>
      <c r="CU82" s="450"/>
      <c r="CV82" s="450"/>
      <c r="CW82" s="451"/>
      <c r="CX82" s="150"/>
      <c r="CY82" s="150"/>
      <c r="CZ82" s="150"/>
      <c r="DF82" s="399"/>
      <c r="DG82" s="400"/>
      <c r="DH82" s="400"/>
      <c r="DI82" s="400"/>
      <c r="DJ82" s="400"/>
      <c r="DK82" s="400"/>
      <c r="DL82" s="401"/>
    </row>
    <row r="83" spans="2:116" ht="15" customHeight="1">
      <c r="B83" s="458"/>
      <c r="C83" s="459"/>
      <c r="D83" s="459"/>
      <c r="E83" s="459"/>
      <c r="F83" s="459"/>
      <c r="G83" s="459"/>
      <c r="H83" s="459"/>
      <c r="I83" s="460"/>
      <c r="M83" s="443"/>
      <c r="N83" s="444"/>
      <c r="O83" s="444"/>
      <c r="P83" s="444"/>
      <c r="Q83" s="444"/>
      <c r="R83" s="444"/>
      <c r="S83" s="444"/>
      <c r="T83" s="444"/>
      <c r="U83" s="444"/>
      <c r="V83" s="444"/>
      <c r="W83" s="444"/>
      <c r="X83" s="444"/>
      <c r="Y83" s="444"/>
      <c r="Z83" s="444"/>
      <c r="AA83" s="444"/>
      <c r="AB83" s="444"/>
      <c r="AC83" s="444"/>
      <c r="AD83" s="444"/>
      <c r="AE83" s="444"/>
      <c r="AF83" s="444"/>
      <c r="AG83" s="445"/>
      <c r="AH83" s="150"/>
      <c r="AI83" s="443"/>
      <c r="AJ83" s="444"/>
      <c r="AK83" s="444"/>
      <c r="AL83" s="444"/>
      <c r="AM83" s="444"/>
      <c r="AN83" s="444"/>
      <c r="AO83" s="444"/>
      <c r="AP83" s="444"/>
      <c r="AQ83" s="444"/>
      <c r="AR83" s="444"/>
      <c r="AS83" s="444"/>
      <c r="AT83" s="444"/>
      <c r="AU83" s="444"/>
      <c r="AV83" s="444"/>
      <c r="AW83" s="444"/>
      <c r="AX83" s="444"/>
      <c r="AY83" s="444"/>
      <c r="AZ83" s="444"/>
      <c r="BA83" s="444"/>
      <c r="BB83" s="444"/>
      <c r="BC83" s="445"/>
      <c r="BD83" s="150"/>
      <c r="BE83" s="452"/>
      <c r="BF83" s="453"/>
      <c r="BG83" s="453"/>
      <c r="BH83" s="453"/>
      <c r="BI83" s="453"/>
      <c r="BJ83" s="453"/>
      <c r="BK83" s="453"/>
      <c r="BL83" s="453"/>
      <c r="BM83" s="453"/>
      <c r="BN83" s="453"/>
      <c r="BO83" s="453"/>
      <c r="BP83" s="453"/>
      <c r="BQ83" s="453"/>
      <c r="BR83" s="453"/>
      <c r="BS83" s="453"/>
      <c r="BT83" s="453"/>
      <c r="BU83" s="453"/>
      <c r="BV83" s="453"/>
      <c r="BW83" s="453"/>
      <c r="BX83" s="453"/>
      <c r="BY83" s="453"/>
      <c r="BZ83" s="454"/>
      <c r="CA83" s="150"/>
      <c r="CB83" s="452"/>
      <c r="CC83" s="453"/>
      <c r="CD83" s="453"/>
      <c r="CE83" s="453"/>
      <c r="CF83" s="453"/>
      <c r="CG83" s="453"/>
      <c r="CH83" s="453"/>
      <c r="CI83" s="453"/>
      <c r="CJ83" s="453"/>
      <c r="CK83" s="453"/>
      <c r="CL83" s="453"/>
      <c r="CM83" s="453"/>
      <c r="CN83" s="453"/>
      <c r="CO83" s="453"/>
      <c r="CP83" s="453"/>
      <c r="CQ83" s="453"/>
      <c r="CR83" s="453"/>
      <c r="CS83" s="453"/>
      <c r="CT83" s="453"/>
      <c r="CU83" s="453"/>
      <c r="CV83" s="453"/>
      <c r="CW83" s="454"/>
      <c r="CX83" s="150"/>
      <c r="CY83" s="150"/>
      <c r="CZ83" s="150"/>
      <c r="DF83" s="399"/>
      <c r="DG83" s="400"/>
      <c r="DH83" s="400"/>
      <c r="DI83" s="400"/>
      <c r="DJ83" s="400"/>
      <c r="DK83" s="400"/>
      <c r="DL83" s="401"/>
    </row>
    <row r="84" spans="2:116" ht="15" customHeight="1">
      <c r="B84" s="461"/>
      <c r="C84" s="462"/>
      <c r="D84" s="462"/>
      <c r="E84" s="462"/>
      <c r="F84" s="462"/>
      <c r="G84" s="462"/>
      <c r="H84" s="462"/>
      <c r="I84" s="463"/>
      <c r="DF84" s="399"/>
      <c r="DG84" s="400"/>
      <c r="DH84" s="400"/>
      <c r="DI84" s="400"/>
      <c r="DJ84" s="400"/>
      <c r="DK84" s="400"/>
      <c r="DL84" s="401"/>
    </row>
    <row r="85" spans="2:116" ht="15" customHeight="1">
      <c r="AZ85" s="474" t="s">
        <v>274</v>
      </c>
      <c r="BA85" s="474"/>
      <c r="BB85" s="474"/>
      <c r="BC85" s="474"/>
      <c r="BD85" s="474"/>
      <c r="BE85" s="474"/>
      <c r="BF85" s="474"/>
      <c r="BG85" s="474"/>
      <c r="BH85" s="474"/>
      <c r="BI85" s="474"/>
      <c r="BJ85" s="474"/>
      <c r="BK85" s="474"/>
      <c r="BL85" s="474"/>
      <c r="BM85" s="474"/>
      <c r="BN85" s="474"/>
      <c r="BO85" s="474"/>
      <c r="BP85" s="474"/>
      <c r="BQ85" s="474"/>
      <c r="DF85" s="399"/>
      <c r="DG85" s="400"/>
      <c r="DH85" s="400"/>
      <c r="DI85" s="400"/>
      <c r="DJ85" s="400"/>
      <c r="DK85" s="400"/>
      <c r="DL85" s="401"/>
    </row>
    <row r="86" spans="2:116" ht="15" customHeight="1">
      <c r="AZ86" s="474"/>
      <c r="BA86" s="474"/>
      <c r="BB86" s="474"/>
      <c r="BC86" s="474"/>
      <c r="BD86" s="474"/>
      <c r="BE86" s="474"/>
      <c r="BF86" s="474"/>
      <c r="BG86" s="474"/>
      <c r="BH86" s="474"/>
      <c r="BI86" s="474"/>
      <c r="BJ86" s="474"/>
      <c r="BK86" s="474"/>
      <c r="BL86" s="474"/>
      <c r="BM86" s="474"/>
      <c r="BN86" s="474"/>
      <c r="BO86" s="474"/>
      <c r="BP86" s="474"/>
      <c r="BQ86" s="474"/>
      <c r="DF86" s="399"/>
      <c r="DG86" s="400"/>
      <c r="DH86" s="400"/>
      <c r="DI86" s="400"/>
      <c r="DJ86" s="400"/>
      <c r="DK86" s="400"/>
      <c r="DL86" s="401"/>
    </row>
    <row r="87" spans="2:116" ht="15" customHeight="1">
      <c r="AZ87" s="474"/>
      <c r="BA87" s="474"/>
      <c r="BB87" s="474"/>
      <c r="BC87" s="474"/>
      <c r="BD87" s="474"/>
      <c r="BE87" s="474"/>
      <c r="BF87" s="474"/>
      <c r="BG87" s="474"/>
      <c r="BH87" s="474"/>
      <c r="BI87" s="474"/>
      <c r="BJ87" s="474"/>
      <c r="BK87" s="474"/>
      <c r="BL87" s="474"/>
      <c r="BM87" s="474"/>
      <c r="BN87" s="474"/>
      <c r="BO87" s="474"/>
      <c r="BP87" s="474"/>
      <c r="BQ87" s="474"/>
      <c r="DF87" s="402"/>
      <c r="DG87" s="403"/>
      <c r="DH87" s="403"/>
      <c r="DI87" s="403"/>
      <c r="DJ87" s="403"/>
      <c r="DK87" s="403"/>
      <c r="DL87" s="404"/>
    </row>
    <row r="88" spans="2:116" ht="15" customHeight="1">
      <c r="AZ88" s="474"/>
      <c r="BA88" s="474"/>
      <c r="BB88" s="474"/>
      <c r="BC88" s="474"/>
      <c r="BD88" s="474"/>
      <c r="BE88" s="474"/>
      <c r="BF88" s="474"/>
      <c r="BG88" s="474"/>
      <c r="BH88" s="474"/>
      <c r="BI88" s="474"/>
      <c r="BJ88" s="474"/>
      <c r="BK88" s="474"/>
      <c r="BL88" s="474"/>
      <c r="BM88" s="474"/>
      <c r="BN88" s="474"/>
      <c r="BO88" s="474"/>
      <c r="BP88" s="474"/>
      <c r="BQ88" s="474"/>
    </row>
    <row r="89" spans="2:116" ht="15" customHeight="1">
      <c r="AZ89" s="474"/>
      <c r="BA89" s="474"/>
      <c r="BB89" s="474"/>
      <c r="BC89" s="474"/>
      <c r="BD89" s="474"/>
      <c r="BE89" s="474"/>
      <c r="BF89" s="474"/>
      <c r="BG89" s="474"/>
      <c r="BH89" s="474"/>
      <c r="BI89" s="474"/>
      <c r="BJ89" s="474"/>
      <c r="BK89" s="474"/>
      <c r="BL89" s="474"/>
      <c r="BM89" s="474"/>
      <c r="BN89" s="474"/>
      <c r="BO89" s="474"/>
      <c r="BP89" s="474"/>
      <c r="BQ89" s="474"/>
    </row>
    <row r="90" spans="2:116" ht="15" customHeight="1"/>
    <row r="91" spans="2:116" ht="15" customHeight="1"/>
    <row r="92" spans="2:116" ht="19.5" customHeight="1" thickBot="1">
      <c r="AY92" s="416" t="s">
        <v>187</v>
      </c>
      <c r="AZ92" s="417"/>
      <c r="BA92" s="417"/>
      <c r="BB92" s="417"/>
      <c r="BC92" s="417"/>
      <c r="BD92" s="417"/>
      <c r="BE92" s="417"/>
      <c r="BF92" s="417"/>
      <c r="BG92" s="417"/>
      <c r="BH92" s="417"/>
      <c r="BI92" s="417"/>
      <c r="BJ92" s="417"/>
      <c r="BK92" s="417"/>
      <c r="BL92" s="417"/>
      <c r="BM92" s="417"/>
      <c r="BN92" s="417"/>
      <c r="BO92" s="417"/>
      <c r="BP92" s="417"/>
      <c r="BQ92" s="417"/>
      <c r="BR92" s="418"/>
    </row>
    <row r="93" spans="2:116" ht="19.5" customHeight="1" thickTop="1" thickBot="1">
      <c r="AY93" s="419"/>
      <c r="AZ93" s="420"/>
      <c r="BA93" s="420"/>
      <c r="BB93" s="420"/>
      <c r="BC93" s="420"/>
      <c r="BD93" s="420"/>
      <c r="BE93" s="420"/>
      <c r="BF93" s="420"/>
      <c r="BG93" s="420"/>
      <c r="BH93" s="420"/>
      <c r="BI93" s="420"/>
      <c r="BJ93" s="420"/>
      <c r="BK93" s="420"/>
      <c r="BL93" s="420"/>
      <c r="BM93" s="420"/>
      <c r="BN93" s="420"/>
      <c r="BO93" s="420"/>
      <c r="BP93" s="420"/>
      <c r="BQ93" s="420"/>
      <c r="BR93" s="421"/>
    </row>
    <row r="94" spans="2:116" ht="19.5" customHeight="1" thickTop="1">
      <c r="AY94" s="422"/>
      <c r="AZ94" s="423"/>
      <c r="BA94" s="423"/>
      <c r="BB94" s="423"/>
      <c r="BC94" s="423"/>
      <c r="BD94" s="423"/>
      <c r="BE94" s="423"/>
      <c r="BF94" s="423"/>
      <c r="BG94" s="423"/>
      <c r="BH94" s="423"/>
      <c r="BI94" s="423"/>
      <c r="BJ94" s="423"/>
      <c r="BK94" s="423"/>
      <c r="BL94" s="423"/>
      <c r="BM94" s="423"/>
      <c r="BN94" s="423"/>
      <c r="BO94" s="423"/>
      <c r="BP94" s="423"/>
      <c r="BQ94" s="423"/>
      <c r="BR94" s="424"/>
    </row>
    <row r="95" spans="2:116" ht="19.5" customHeight="1"/>
    <row r="96" spans="2:116" ht="19.5" customHeight="1"/>
    <row r="97" spans="53:69" ht="19.5" customHeight="1">
      <c r="BA97" s="414" t="s">
        <v>195</v>
      </c>
      <c r="BB97" s="414"/>
      <c r="BC97" s="414"/>
      <c r="BD97" s="414"/>
      <c r="BE97" s="414"/>
      <c r="BF97" s="414"/>
      <c r="BG97" s="414"/>
      <c r="BH97" s="414"/>
      <c r="BI97" s="414"/>
      <c r="BJ97" s="414"/>
      <c r="BK97" s="414"/>
      <c r="BL97" s="414"/>
      <c r="BM97" s="414"/>
      <c r="BN97" s="414"/>
      <c r="BO97" s="414"/>
      <c r="BP97" s="414"/>
      <c r="BQ97" s="414"/>
    </row>
    <row r="98" spans="53:69" ht="19.5" customHeight="1">
      <c r="BA98" s="414"/>
      <c r="BB98" s="414"/>
      <c r="BC98" s="414"/>
      <c r="BD98" s="414"/>
      <c r="BE98" s="414"/>
      <c r="BF98" s="414"/>
      <c r="BG98" s="414"/>
      <c r="BH98" s="414"/>
      <c r="BI98" s="414"/>
      <c r="BJ98" s="414"/>
      <c r="BK98" s="414"/>
      <c r="BL98" s="414"/>
      <c r="BM98" s="414"/>
      <c r="BN98" s="414"/>
      <c r="BO98" s="414"/>
      <c r="BP98" s="414"/>
      <c r="BQ98" s="414"/>
    </row>
    <row r="99" spans="53:69" ht="19.5" customHeight="1">
      <c r="BA99" s="414"/>
      <c r="BB99" s="414"/>
      <c r="BC99" s="414"/>
      <c r="BD99" s="414"/>
      <c r="BE99" s="414"/>
      <c r="BF99" s="414"/>
      <c r="BG99" s="414"/>
      <c r="BH99" s="414"/>
      <c r="BI99" s="414"/>
      <c r="BJ99" s="414"/>
      <c r="BK99" s="414"/>
      <c r="BL99" s="414"/>
      <c r="BM99" s="414"/>
      <c r="BN99" s="414"/>
      <c r="BO99" s="414"/>
      <c r="BP99" s="414"/>
      <c r="BQ99" s="414"/>
    </row>
    <row r="100" spans="53:69" ht="19.5" customHeight="1"/>
    <row r="101" spans="53:69" ht="19.5" customHeight="1"/>
    <row r="102" spans="53:69" ht="19.5" customHeight="1"/>
    <row r="103" spans="53:69" ht="19.5" customHeight="1"/>
    <row r="104" spans="53:69" ht="19.5" customHeight="1"/>
    <row r="105" spans="53:69" ht="19.5" customHeight="1"/>
    <row r="106" spans="53:69" ht="19.5" customHeight="1"/>
    <row r="107" spans="53:69" ht="19.5" customHeight="1"/>
    <row r="108" spans="53:69" ht="19.5" customHeight="1"/>
    <row r="109" spans="53:69" ht="19.5" customHeight="1"/>
    <row r="110" spans="53:69" ht="19.5" customHeight="1"/>
    <row r="111" spans="53:69" ht="19.5" customHeight="1"/>
    <row r="112" spans="53:69"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sheetData>
  <mergeCells count="28">
    <mergeCell ref="AQ15:CB27"/>
    <mergeCell ref="B67:E72"/>
    <mergeCell ref="B11:E16"/>
    <mergeCell ref="AZ85:BQ89"/>
    <mergeCell ref="Z4:CQ7"/>
    <mergeCell ref="AG29:BH31"/>
    <mergeCell ref="AD38:AF53"/>
    <mergeCell ref="AG32:BH45"/>
    <mergeCell ref="AG46:BH59"/>
    <mergeCell ref="BI32:CQ59"/>
    <mergeCell ref="O57:T63"/>
    <mergeCell ref="O20:T55"/>
    <mergeCell ref="DF81:DL87"/>
    <mergeCell ref="A1:I5"/>
    <mergeCell ref="BA97:BQ99"/>
    <mergeCell ref="AJ62:CD68"/>
    <mergeCell ref="AY92:BR94"/>
    <mergeCell ref="AT9:BY13"/>
    <mergeCell ref="CY12:DD31"/>
    <mergeCell ref="CY34:DD53"/>
    <mergeCell ref="CY57:DD69"/>
    <mergeCell ref="AM69:CD72"/>
    <mergeCell ref="M78:AG83"/>
    <mergeCell ref="AI78:BC83"/>
    <mergeCell ref="BE78:BZ83"/>
    <mergeCell ref="CB78:CW83"/>
    <mergeCell ref="B81:I84"/>
    <mergeCell ref="O11:T18"/>
  </mergeCells>
  <phoneticPr fontId="1"/>
  <printOptions horizontalCentered="1"/>
  <pageMargins left="0.39370078740157483" right="0.39370078740157483" top="0.39370078740157483" bottom="0.39370078740157483" header="0.31496062992125984" footer="0.31496062992125984"/>
  <pageSetup paperSize="9" scale="35" orientation="landscape" horizontalDpi="360" verticalDpi="360" r:id="rId1"/>
  <headerFooter alignWithMargins="0">
    <oddHeader>&amp;C&amp;"Meiryo UI,標準"&amp;28&amp;A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R43"/>
  <sheetViews>
    <sheetView showGridLines="0" view="pageBreakPreview" topLeftCell="A13" zoomScaleNormal="100" zoomScaleSheetLayoutView="100" workbookViewId="0">
      <selection activeCell="U17" sqref="U17"/>
    </sheetView>
  </sheetViews>
  <sheetFormatPr defaultRowHeight="15.75"/>
  <cols>
    <col min="1" max="1" width="7.5" style="7" customWidth="1"/>
    <col min="2" max="2" width="5.25" style="7" customWidth="1"/>
    <col min="3" max="3" width="18.5" style="7" customWidth="1"/>
    <col min="4" max="4" width="10.625" style="7" customWidth="1"/>
    <col min="5" max="5" width="8.625" style="7" customWidth="1"/>
    <col min="6" max="6" width="5" style="7" customWidth="1"/>
    <col min="7" max="8" width="8.625" style="7" customWidth="1"/>
    <col min="9" max="9" width="5" style="7" customWidth="1"/>
    <col min="10" max="11" width="8.625" style="7" customWidth="1"/>
    <col min="12" max="12" width="5" style="7" customWidth="1"/>
    <col min="13" max="13" width="8.625" style="7" customWidth="1"/>
    <col min="14" max="14" width="3.375" style="7" customWidth="1"/>
    <col min="15" max="15" width="7.5" style="7" customWidth="1"/>
    <col min="16" max="16" width="5" style="7" customWidth="1"/>
    <col min="17" max="21" width="7.5" style="7" customWidth="1"/>
    <col min="22" max="240" width="9" style="7"/>
    <col min="241" max="241" width="1.75" style="7" customWidth="1"/>
    <col min="242" max="243" width="9" style="7"/>
    <col min="244" max="246" width="5.625" style="7" bestFit="1" customWidth="1"/>
    <col min="247" max="250" width="3.625" style="7" customWidth="1"/>
    <col min="251" max="251" width="5.625" style="7" bestFit="1" customWidth="1"/>
    <col min="252" max="254" width="5.625" style="7" customWidth="1"/>
    <col min="255" max="256" width="3.625" style="7" customWidth="1"/>
    <col min="257" max="257" width="5.625" style="7" bestFit="1" customWidth="1"/>
    <col min="258" max="261" width="3.625" style="7" customWidth="1"/>
    <col min="262" max="262" width="0.375" style="7" customWidth="1"/>
    <col min="263" max="263" width="7.875" style="7" customWidth="1"/>
    <col min="264" max="265" width="3.625" style="7" customWidth="1"/>
    <col min="266" max="496" width="9" style="7"/>
    <col min="497" max="497" width="1.75" style="7" customWidth="1"/>
    <col min="498" max="499" width="9" style="7"/>
    <col min="500" max="502" width="5.625" style="7" bestFit="1" customWidth="1"/>
    <col min="503" max="506" width="3.625" style="7" customWidth="1"/>
    <col min="507" max="507" width="5.625" style="7" bestFit="1" customWidth="1"/>
    <col min="508" max="510" width="5.625" style="7" customWidth="1"/>
    <col min="511" max="512" width="3.625" style="7" customWidth="1"/>
    <col min="513" max="513" width="5.625" style="7" bestFit="1" customWidth="1"/>
    <col min="514" max="517" width="3.625" style="7" customWidth="1"/>
    <col min="518" max="518" width="0.375" style="7" customWidth="1"/>
    <col min="519" max="519" width="7.875" style="7" customWidth="1"/>
    <col min="520" max="521" width="3.625" style="7" customWidth="1"/>
    <col min="522" max="752" width="9" style="7"/>
    <col min="753" max="753" width="1.75" style="7" customWidth="1"/>
    <col min="754" max="755" width="9" style="7"/>
    <col min="756" max="758" width="5.625" style="7" bestFit="1" customWidth="1"/>
    <col min="759" max="762" width="3.625" style="7" customWidth="1"/>
    <col min="763" max="763" width="5.625" style="7" bestFit="1" customWidth="1"/>
    <col min="764" max="766" width="5.625" style="7" customWidth="1"/>
    <col min="767" max="768" width="3.625" style="7" customWidth="1"/>
    <col min="769" max="769" width="5.625" style="7" bestFit="1" customWidth="1"/>
    <col min="770" max="773" width="3.625" style="7" customWidth="1"/>
    <col min="774" max="774" width="0.375" style="7" customWidth="1"/>
    <col min="775" max="775" width="7.875" style="7" customWidth="1"/>
    <col min="776" max="777" width="3.625" style="7" customWidth="1"/>
    <col min="778" max="1008" width="9" style="7"/>
    <col min="1009" max="1009" width="1.75" style="7" customWidth="1"/>
    <col min="1010" max="1011" width="9" style="7"/>
    <col min="1012" max="1014" width="5.625" style="7" bestFit="1" customWidth="1"/>
    <col min="1015" max="1018" width="3.625" style="7" customWidth="1"/>
    <col min="1019" max="1019" width="5.625" style="7" bestFit="1" customWidth="1"/>
    <col min="1020" max="1022" width="5.625" style="7" customWidth="1"/>
    <col min="1023" max="1024" width="3.625" style="7" customWidth="1"/>
    <col min="1025" max="1025" width="5.625" style="7" bestFit="1" customWidth="1"/>
    <col min="1026" max="1029" width="3.625" style="7" customWidth="1"/>
    <col min="1030" max="1030" width="0.375" style="7" customWidth="1"/>
    <col min="1031" max="1031" width="7.875" style="7" customWidth="1"/>
    <col min="1032" max="1033" width="3.625" style="7" customWidth="1"/>
    <col min="1034" max="1264" width="9" style="7"/>
    <col min="1265" max="1265" width="1.75" style="7" customWidth="1"/>
    <col min="1266" max="1267" width="9" style="7"/>
    <col min="1268" max="1270" width="5.625" style="7" bestFit="1" customWidth="1"/>
    <col min="1271" max="1274" width="3.625" style="7" customWidth="1"/>
    <col min="1275" max="1275" width="5.625" style="7" bestFit="1" customWidth="1"/>
    <col min="1276" max="1278" width="5.625" style="7" customWidth="1"/>
    <col min="1279" max="1280" width="3.625" style="7" customWidth="1"/>
    <col min="1281" max="1281" width="5.625" style="7" bestFit="1" customWidth="1"/>
    <col min="1282" max="1285" width="3.625" style="7" customWidth="1"/>
    <col min="1286" max="1286" width="0.375" style="7" customWidth="1"/>
    <col min="1287" max="1287" width="7.875" style="7" customWidth="1"/>
    <col min="1288" max="1289" width="3.625" style="7" customWidth="1"/>
    <col min="1290" max="1520" width="9" style="7"/>
    <col min="1521" max="1521" width="1.75" style="7" customWidth="1"/>
    <col min="1522" max="1523" width="9" style="7"/>
    <col min="1524" max="1526" width="5.625" style="7" bestFit="1" customWidth="1"/>
    <col min="1527" max="1530" width="3.625" style="7" customWidth="1"/>
    <col min="1531" max="1531" width="5.625" style="7" bestFit="1" customWidth="1"/>
    <col min="1532" max="1534" width="5.625" style="7" customWidth="1"/>
    <col min="1535" max="1536" width="3.625" style="7" customWidth="1"/>
    <col min="1537" max="1537" width="5.625" style="7" bestFit="1" customWidth="1"/>
    <col min="1538" max="1541" width="3.625" style="7" customWidth="1"/>
    <col min="1542" max="1542" width="0.375" style="7" customWidth="1"/>
    <col min="1543" max="1543" width="7.875" style="7" customWidth="1"/>
    <col min="1544" max="1545" width="3.625" style="7" customWidth="1"/>
    <col min="1546" max="1776" width="9" style="7"/>
    <col min="1777" max="1777" width="1.75" style="7" customWidth="1"/>
    <col min="1778" max="1779" width="9" style="7"/>
    <col min="1780" max="1782" width="5.625" style="7" bestFit="1" customWidth="1"/>
    <col min="1783" max="1786" width="3.625" style="7" customWidth="1"/>
    <col min="1787" max="1787" width="5.625" style="7" bestFit="1" customWidth="1"/>
    <col min="1788" max="1790" width="5.625" style="7" customWidth="1"/>
    <col min="1791" max="1792" width="3.625" style="7" customWidth="1"/>
    <col min="1793" max="1793" width="5.625" style="7" bestFit="1" customWidth="1"/>
    <col min="1794" max="1797" width="3.625" style="7" customWidth="1"/>
    <col min="1798" max="1798" width="0.375" style="7" customWidth="1"/>
    <col min="1799" max="1799" width="7.875" style="7" customWidth="1"/>
    <col min="1800" max="1801" width="3.625" style="7" customWidth="1"/>
    <col min="1802" max="2032" width="9" style="7"/>
    <col min="2033" max="2033" width="1.75" style="7" customWidth="1"/>
    <col min="2034" max="2035" width="9" style="7"/>
    <col min="2036" max="2038" width="5.625" style="7" bestFit="1" customWidth="1"/>
    <col min="2039" max="2042" width="3.625" style="7" customWidth="1"/>
    <col min="2043" max="2043" width="5.625" style="7" bestFit="1" customWidth="1"/>
    <col min="2044" max="2046" width="5.625" style="7" customWidth="1"/>
    <col min="2047" max="2048" width="3.625" style="7" customWidth="1"/>
    <col min="2049" max="2049" width="5.625" style="7" bestFit="1" customWidth="1"/>
    <col min="2050" max="2053" width="3.625" style="7" customWidth="1"/>
    <col min="2054" max="2054" width="0.375" style="7" customWidth="1"/>
    <col min="2055" max="2055" width="7.875" style="7" customWidth="1"/>
    <col min="2056" max="2057" width="3.625" style="7" customWidth="1"/>
    <col min="2058" max="2288" width="9" style="7"/>
    <col min="2289" max="2289" width="1.75" style="7" customWidth="1"/>
    <col min="2290" max="2291" width="9" style="7"/>
    <col min="2292" max="2294" width="5.625" style="7" bestFit="1" customWidth="1"/>
    <col min="2295" max="2298" width="3.625" style="7" customWidth="1"/>
    <col min="2299" max="2299" width="5.625" style="7" bestFit="1" customWidth="1"/>
    <col min="2300" max="2302" width="5.625" style="7" customWidth="1"/>
    <col min="2303" max="2304" width="3.625" style="7" customWidth="1"/>
    <col min="2305" max="2305" width="5.625" style="7" bestFit="1" customWidth="1"/>
    <col min="2306" max="2309" width="3.625" style="7" customWidth="1"/>
    <col min="2310" max="2310" width="0.375" style="7" customWidth="1"/>
    <col min="2311" max="2311" width="7.875" style="7" customWidth="1"/>
    <col min="2312" max="2313" width="3.625" style="7" customWidth="1"/>
    <col min="2314" max="2544" width="9" style="7"/>
    <col min="2545" max="2545" width="1.75" style="7" customWidth="1"/>
    <col min="2546" max="2547" width="9" style="7"/>
    <col min="2548" max="2550" width="5.625" style="7" bestFit="1" customWidth="1"/>
    <col min="2551" max="2554" width="3.625" style="7" customWidth="1"/>
    <col min="2555" max="2555" width="5.625" style="7" bestFit="1" customWidth="1"/>
    <col min="2556" max="2558" width="5.625" style="7" customWidth="1"/>
    <col min="2559" max="2560" width="3.625" style="7" customWidth="1"/>
    <col min="2561" max="2561" width="5.625" style="7" bestFit="1" customWidth="1"/>
    <col min="2562" max="2565" width="3.625" style="7" customWidth="1"/>
    <col min="2566" max="2566" width="0.375" style="7" customWidth="1"/>
    <col min="2567" max="2567" width="7.875" style="7" customWidth="1"/>
    <col min="2568" max="2569" width="3.625" style="7" customWidth="1"/>
    <col min="2570" max="2800" width="9" style="7"/>
    <col min="2801" max="2801" width="1.75" style="7" customWidth="1"/>
    <col min="2802" max="2803" width="9" style="7"/>
    <col min="2804" max="2806" width="5.625" style="7" bestFit="1" customWidth="1"/>
    <col min="2807" max="2810" width="3.625" style="7" customWidth="1"/>
    <col min="2811" max="2811" width="5.625" style="7" bestFit="1" customWidth="1"/>
    <col min="2812" max="2814" width="5.625" style="7" customWidth="1"/>
    <col min="2815" max="2816" width="3.625" style="7" customWidth="1"/>
    <col min="2817" max="2817" width="5.625" style="7" bestFit="1" customWidth="1"/>
    <col min="2818" max="2821" width="3.625" style="7" customWidth="1"/>
    <col min="2822" max="2822" width="0.375" style="7" customWidth="1"/>
    <col min="2823" max="2823" width="7.875" style="7" customWidth="1"/>
    <col min="2824" max="2825" width="3.625" style="7" customWidth="1"/>
    <col min="2826" max="3056" width="9" style="7"/>
    <col min="3057" max="3057" width="1.75" style="7" customWidth="1"/>
    <col min="3058" max="3059" width="9" style="7"/>
    <col min="3060" max="3062" width="5.625" style="7" bestFit="1" customWidth="1"/>
    <col min="3063" max="3066" width="3.625" style="7" customWidth="1"/>
    <col min="3067" max="3067" width="5.625" style="7" bestFit="1" customWidth="1"/>
    <col min="3068" max="3070" width="5.625" style="7" customWidth="1"/>
    <col min="3071" max="3072" width="3.625" style="7" customWidth="1"/>
    <col min="3073" max="3073" width="5.625" style="7" bestFit="1" customWidth="1"/>
    <col min="3074" max="3077" width="3.625" style="7" customWidth="1"/>
    <col min="3078" max="3078" width="0.375" style="7" customWidth="1"/>
    <col min="3079" max="3079" width="7.875" style="7" customWidth="1"/>
    <col min="3080" max="3081" width="3.625" style="7" customWidth="1"/>
    <col min="3082" max="3312" width="9" style="7"/>
    <col min="3313" max="3313" width="1.75" style="7" customWidth="1"/>
    <col min="3314" max="3315" width="9" style="7"/>
    <col min="3316" max="3318" width="5.625" style="7" bestFit="1" customWidth="1"/>
    <col min="3319" max="3322" width="3.625" style="7" customWidth="1"/>
    <col min="3323" max="3323" width="5.625" style="7" bestFit="1" customWidth="1"/>
    <col min="3324" max="3326" width="5.625" style="7" customWidth="1"/>
    <col min="3327" max="3328" width="3.625" style="7" customWidth="1"/>
    <col min="3329" max="3329" width="5.625" style="7" bestFit="1" customWidth="1"/>
    <col min="3330" max="3333" width="3.625" style="7" customWidth="1"/>
    <col min="3334" max="3334" width="0.375" style="7" customWidth="1"/>
    <col min="3335" max="3335" width="7.875" style="7" customWidth="1"/>
    <col min="3336" max="3337" width="3.625" style="7" customWidth="1"/>
    <col min="3338" max="3568" width="9" style="7"/>
    <col min="3569" max="3569" width="1.75" style="7" customWidth="1"/>
    <col min="3570" max="3571" width="9" style="7"/>
    <col min="3572" max="3574" width="5.625" style="7" bestFit="1" customWidth="1"/>
    <col min="3575" max="3578" width="3.625" style="7" customWidth="1"/>
    <col min="3579" max="3579" width="5.625" style="7" bestFit="1" customWidth="1"/>
    <col min="3580" max="3582" width="5.625" style="7" customWidth="1"/>
    <col min="3583" max="3584" width="3.625" style="7" customWidth="1"/>
    <col min="3585" max="3585" width="5.625" style="7" bestFit="1" customWidth="1"/>
    <col min="3586" max="3589" width="3.625" style="7" customWidth="1"/>
    <col min="3590" max="3590" width="0.375" style="7" customWidth="1"/>
    <col min="3591" max="3591" width="7.875" style="7" customWidth="1"/>
    <col min="3592" max="3593" width="3.625" style="7" customWidth="1"/>
    <col min="3594" max="3824" width="9" style="7"/>
    <col min="3825" max="3825" width="1.75" style="7" customWidth="1"/>
    <col min="3826" max="3827" width="9" style="7"/>
    <col min="3828" max="3830" width="5.625" style="7" bestFit="1" customWidth="1"/>
    <col min="3831" max="3834" width="3.625" style="7" customWidth="1"/>
    <col min="3835" max="3835" width="5.625" style="7" bestFit="1" customWidth="1"/>
    <col min="3836" max="3838" width="5.625" style="7" customWidth="1"/>
    <col min="3839" max="3840" width="3.625" style="7" customWidth="1"/>
    <col min="3841" max="3841" width="5.625" style="7" bestFit="1" customWidth="1"/>
    <col min="3842" max="3845" width="3.625" style="7" customWidth="1"/>
    <col min="3846" max="3846" width="0.375" style="7" customWidth="1"/>
    <col min="3847" max="3847" width="7.875" style="7" customWidth="1"/>
    <col min="3848" max="3849" width="3.625" style="7" customWidth="1"/>
    <col min="3850" max="4080" width="9" style="7"/>
    <col min="4081" max="4081" width="1.75" style="7" customWidth="1"/>
    <col min="4082" max="4083" width="9" style="7"/>
    <col min="4084" max="4086" width="5.625" style="7" bestFit="1" customWidth="1"/>
    <col min="4087" max="4090" width="3.625" style="7" customWidth="1"/>
    <col min="4091" max="4091" width="5.625" style="7" bestFit="1" customWidth="1"/>
    <col min="4092" max="4094" width="5.625" style="7" customWidth="1"/>
    <col min="4095" max="4096" width="3.625" style="7" customWidth="1"/>
    <col min="4097" max="4097" width="5.625" style="7" bestFit="1" customWidth="1"/>
    <col min="4098" max="4101" width="3.625" style="7" customWidth="1"/>
    <col min="4102" max="4102" width="0.375" style="7" customWidth="1"/>
    <col min="4103" max="4103" width="7.875" style="7" customWidth="1"/>
    <col min="4104" max="4105" width="3.625" style="7" customWidth="1"/>
    <col min="4106" max="4336" width="9" style="7"/>
    <col min="4337" max="4337" width="1.75" style="7" customWidth="1"/>
    <col min="4338" max="4339" width="9" style="7"/>
    <col min="4340" max="4342" width="5.625" style="7" bestFit="1" customWidth="1"/>
    <col min="4343" max="4346" width="3.625" style="7" customWidth="1"/>
    <col min="4347" max="4347" width="5.625" style="7" bestFit="1" customWidth="1"/>
    <col min="4348" max="4350" width="5.625" style="7" customWidth="1"/>
    <col min="4351" max="4352" width="3.625" style="7" customWidth="1"/>
    <col min="4353" max="4353" width="5.625" style="7" bestFit="1" customWidth="1"/>
    <col min="4354" max="4357" width="3.625" style="7" customWidth="1"/>
    <col min="4358" max="4358" width="0.375" style="7" customWidth="1"/>
    <col min="4359" max="4359" width="7.875" style="7" customWidth="1"/>
    <col min="4360" max="4361" width="3.625" style="7" customWidth="1"/>
    <col min="4362" max="4592" width="9" style="7"/>
    <col min="4593" max="4593" width="1.75" style="7" customWidth="1"/>
    <col min="4594" max="4595" width="9" style="7"/>
    <col min="4596" max="4598" width="5.625" style="7" bestFit="1" customWidth="1"/>
    <col min="4599" max="4602" width="3.625" style="7" customWidth="1"/>
    <col min="4603" max="4603" width="5.625" style="7" bestFit="1" customWidth="1"/>
    <col min="4604" max="4606" width="5.625" style="7" customWidth="1"/>
    <col min="4607" max="4608" width="3.625" style="7" customWidth="1"/>
    <col min="4609" max="4609" width="5.625" style="7" bestFit="1" customWidth="1"/>
    <col min="4610" max="4613" width="3.625" style="7" customWidth="1"/>
    <col min="4614" max="4614" width="0.375" style="7" customWidth="1"/>
    <col min="4615" max="4615" width="7.875" style="7" customWidth="1"/>
    <col min="4616" max="4617" width="3.625" style="7" customWidth="1"/>
    <col min="4618" max="4848" width="9" style="7"/>
    <col min="4849" max="4849" width="1.75" style="7" customWidth="1"/>
    <col min="4850" max="4851" width="9" style="7"/>
    <col min="4852" max="4854" width="5.625" style="7" bestFit="1" customWidth="1"/>
    <col min="4855" max="4858" width="3.625" style="7" customWidth="1"/>
    <col min="4859" max="4859" width="5.625" style="7" bestFit="1" customWidth="1"/>
    <col min="4860" max="4862" width="5.625" style="7" customWidth="1"/>
    <col min="4863" max="4864" width="3.625" style="7" customWidth="1"/>
    <col min="4865" max="4865" width="5.625" style="7" bestFit="1" customWidth="1"/>
    <col min="4866" max="4869" width="3.625" style="7" customWidth="1"/>
    <col min="4870" max="4870" width="0.375" style="7" customWidth="1"/>
    <col min="4871" max="4871" width="7.875" style="7" customWidth="1"/>
    <col min="4872" max="4873" width="3.625" style="7" customWidth="1"/>
    <col min="4874" max="5104" width="9" style="7"/>
    <col min="5105" max="5105" width="1.75" style="7" customWidth="1"/>
    <col min="5106" max="5107" width="9" style="7"/>
    <col min="5108" max="5110" width="5.625" style="7" bestFit="1" customWidth="1"/>
    <col min="5111" max="5114" width="3.625" style="7" customWidth="1"/>
    <col min="5115" max="5115" width="5.625" style="7" bestFit="1" customWidth="1"/>
    <col min="5116" max="5118" width="5.625" style="7" customWidth="1"/>
    <col min="5119" max="5120" width="3.625" style="7" customWidth="1"/>
    <col min="5121" max="5121" width="5.625" style="7" bestFit="1" customWidth="1"/>
    <col min="5122" max="5125" width="3.625" style="7" customWidth="1"/>
    <col min="5126" max="5126" width="0.375" style="7" customWidth="1"/>
    <col min="5127" max="5127" width="7.875" style="7" customWidth="1"/>
    <col min="5128" max="5129" width="3.625" style="7" customWidth="1"/>
    <col min="5130" max="5360" width="9" style="7"/>
    <col min="5361" max="5361" width="1.75" style="7" customWidth="1"/>
    <col min="5362" max="5363" width="9" style="7"/>
    <col min="5364" max="5366" width="5.625" style="7" bestFit="1" customWidth="1"/>
    <col min="5367" max="5370" width="3.625" style="7" customWidth="1"/>
    <col min="5371" max="5371" width="5.625" style="7" bestFit="1" customWidth="1"/>
    <col min="5372" max="5374" width="5.625" style="7" customWidth="1"/>
    <col min="5375" max="5376" width="3.625" style="7" customWidth="1"/>
    <col min="5377" max="5377" width="5.625" style="7" bestFit="1" customWidth="1"/>
    <col min="5378" max="5381" width="3.625" style="7" customWidth="1"/>
    <col min="5382" max="5382" width="0.375" style="7" customWidth="1"/>
    <col min="5383" max="5383" width="7.875" style="7" customWidth="1"/>
    <col min="5384" max="5385" width="3.625" style="7" customWidth="1"/>
    <col min="5386" max="5616" width="9" style="7"/>
    <col min="5617" max="5617" width="1.75" style="7" customWidth="1"/>
    <col min="5618" max="5619" width="9" style="7"/>
    <col min="5620" max="5622" width="5.625" style="7" bestFit="1" customWidth="1"/>
    <col min="5623" max="5626" width="3.625" style="7" customWidth="1"/>
    <col min="5627" max="5627" width="5.625" style="7" bestFit="1" customWidth="1"/>
    <col min="5628" max="5630" width="5.625" style="7" customWidth="1"/>
    <col min="5631" max="5632" width="3.625" style="7" customWidth="1"/>
    <col min="5633" max="5633" width="5.625" style="7" bestFit="1" customWidth="1"/>
    <col min="5634" max="5637" width="3.625" style="7" customWidth="1"/>
    <col min="5638" max="5638" width="0.375" style="7" customWidth="1"/>
    <col min="5639" max="5639" width="7.875" style="7" customWidth="1"/>
    <col min="5640" max="5641" width="3.625" style="7" customWidth="1"/>
    <col min="5642" max="5872" width="9" style="7"/>
    <col min="5873" max="5873" width="1.75" style="7" customWidth="1"/>
    <col min="5874" max="5875" width="9" style="7"/>
    <col min="5876" max="5878" width="5.625" style="7" bestFit="1" customWidth="1"/>
    <col min="5879" max="5882" width="3.625" style="7" customWidth="1"/>
    <col min="5883" max="5883" width="5.625" style="7" bestFit="1" customWidth="1"/>
    <col min="5884" max="5886" width="5.625" style="7" customWidth="1"/>
    <col min="5887" max="5888" width="3.625" style="7" customWidth="1"/>
    <col min="5889" max="5889" width="5.625" style="7" bestFit="1" customWidth="1"/>
    <col min="5890" max="5893" width="3.625" style="7" customWidth="1"/>
    <col min="5894" max="5894" width="0.375" style="7" customWidth="1"/>
    <col min="5895" max="5895" width="7.875" style="7" customWidth="1"/>
    <col min="5896" max="5897" width="3.625" style="7" customWidth="1"/>
    <col min="5898" max="6128" width="9" style="7"/>
    <col min="6129" max="6129" width="1.75" style="7" customWidth="1"/>
    <col min="6130" max="6131" width="9" style="7"/>
    <col min="6132" max="6134" width="5.625" style="7" bestFit="1" customWidth="1"/>
    <col min="6135" max="6138" width="3.625" style="7" customWidth="1"/>
    <col min="6139" max="6139" width="5.625" style="7" bestFit="1" customWidth="1"/>
    <col min="6140" max="6142" width="5.625" style="7" customWidth="1"/>
    <col min="6143" max="6144" width="3.625" style="7" customWidth="1"/>
    <col min="6145" max="6145" width="5.625" style="7" bestFit="1" customWidth="1"/>
    <col min="6146" max="6149" width="3.625" style="7" customWidth="1"/>
    <col min="6150" max="6150" width="0.375" style="7" customWidth="1"/>
    <col min="6151" max="6151" width="7.875" style="7" customWidth="1"/>
    <col min="6152" max="6153" width="3.625" style="7" customWidth="1"/>
    <col min="6154" max="6384" width="9" style="7"/>
    <col min="6385" max="6385" width="1.75" style="7" customWidth="1"/>
    <col min="6386" max="6387" width="9" style="7"/>
    <col min="6388" max="6390" width="5.625" style="7" bestFit="1" customWidth="1"/>
    <col min="6391" max="6394" width="3.625" style="7" customWidth="1"/>
    <col min="6395" max="6395" width="5.625" style="7" bestFit="1" customWidth="1"/>
    <col min="6396" max="6398" width="5.625" style="7" customWidth="1"/>
    <col min="6399" max="6400" width="3.625" style="7" customWidth="1"/>
    <col min="6401" max="6401" width="5.625" style="7" bestFit="1" customWidth="1"/>
    <col min="6402" max="6405" width="3.625" style="7" customWidth="1"/>
    <col min="6406" max="6406" width="0.375" style="7" customWidth="1"/>
    <col min="6407" max="6407" width="7.875" style="7" customWidth="1"/>
    <col min="6408" max="6409" width="3.625" style="7" customWidth="1"/>
    <col min="6410" max="6640" width="9" style="7"/>
    <col min="6641" max="6641" width="1.75" style="7" customWidth="1"/>
    <col min="6642" max="6643" width="9" style="7"/>
    <col min="6644" max="6646" width="5.625" style="7" bestFit="1" customWidth="1"/>
    <col min="6647" max="6650" width="3.625" style="7" customWidth="1"/>
    <col min="6651" max="6651" width="5.625" style="7" bestFit="1" customWidth="1"/>
    <col min="6652" max="6654" width="5.625" style="7" customWidth="1"/>
    <col min="6655" max="6656" width="3.625" style="7" customWidth="1"/>
    <col min="6657" max="6657" width="5.625" style="7" bestFit="1" customWidth="1"/>
    <col min="6658" max="6661" width="3.625" style="7" customWidth="1"/>
    <col min="6662" max="6662" width="0.375" style="7" customWidth="1"/>
    <col min="6663" max="6663" width="7.875" style="7" customWidth="1"/>
    <col min="6664" max="6665" width="3.625" style="7" customWidth="1"/>
    <col min="6666" max="6896" width="9" style="7"/>
    <col min="6897" max="6897" width="1.75" style="7" customWidth="1"/>
    <col min="6898" max="6899" width="9" style="7"/>
    <col min="6900" max="6902" width="5.625" style="7" bestFit="1" customWidth="1"/>
    <col min="6903" max="6906" width="3.625" style="7" customWidth="1"/>
    <col min="6907" max="6907" width="5.625" style="7" bestFit="1" customWidth="1"/>
    <col min="6908" max="6910" width="5.625" style="7" customWidth="1"/>
    <col min="6911" max="6912" width="3.625" style="7" customWidth="1"/>
    <col min="6913" max="6913" width="5.625" style="7" bestFit="1" customWidth="1"/>
    <col min="6914" max="6917" width="3.625" style="7" customWidth="1"/>
    <col min="6918" max="6918" width="0.375" style="7" customWidth="1"/>
    <col min="6919" max="6919" width="7.875" style="7" customWidth="1"/>
    <col min="6920" max="6921" width="3.625" style="7" customWidth="1"/>
    <col min="6922" max="7152" width="9" style="7"/>
    <col min="7153" max="7153" width="1.75" style="7" customWidth="1"/>
    <col min="7154" max="7155" width="9" style="7"/>
    <col min="7156" max="7158" width="5.625" style="7" bestFit="1" customWidth="1"/>
    <col min="7159" max="7162" width="3.625" style="7" customWidth="1"/>
    <col min="7163" max="7163" width="5.625" style="7" bestFit="1" customWidth="1"/>
    <col min="7164" max="7166" width="5.625" style="7" customWidth="1"/>
    <col min="7167" max="7168" width="3.625" style="7" customWidth="1"/>
    <col min="7169" max="7169" width="5.625" style="7" bestFit="1" customWidth="1"/>
    <col min="7170" max="7173" width="3.625" style="7" customWidth="1"/>
    <col min="7174" max="7174" width="0.375" style="7" customWidth="1"/>
    <col min="7175" max="7175" width="7.875" style="7" customWidth="1"/>
    <col min="7176" max="7177" width="3.625" style="7" customWidth="1"/>
    <col min="7178" max="7408" width="9" style="7"/>
    <col min="7409" max="7409" width="1.75" style="7" customWidth="1"/>
    <col min="7410" max="7411" width="9" style="7"/>
    <col min="7412" max="7414" width="5.625" style="7" bestFit="1" customWidth="1"/>
    <col min="7415" max="7418" width="3.625" style="7" customWidth="1"/>
    <col min="7419" max="7419" width="5.625" style="7" bestFit="1" customWidth="1"/>
    <col min="7420" max="7422" width="5.625" style="7" customWidth="1"/>
    <col min="7423" max="7424" width="3.625" style="7" customWidth="1"/>
    <col min="7425" max="7425" width="5.625" style="7" bestFit="1" customWidth="1"/>
    <col min="7426" max="7429" width="3.625" style="7" customWidth="1"/>
    <col min="7430" max="7430" width="0.375" style="7" customWidth="1"/>
    <col min="7431" max="7431" width="7.875" style="7" customWidth="1"/>
    <col min="7432" max="7433" width="3.625" style="7" customWidth="1"/>
    <col min="7434" max="7664" width="9" style="7"/>
    <col min="7665" max="7665" width="1.75" style="7" customWidth="1"/>
    <col min="7666" max="7667" width="9" style="7"/>
    <col min="7668" max="7670" width="5.625" style="7" bestFit="1" customWidth="1"/>
    <col min="7671" max="7674" width="3.625" style="7" customWidth="1"/>
    <col min="7675" max="7675" width="5.625" style="7" bestFit="1" customWidth="1"/>
    <col min="7676" max="7678" width="5.625" style="7" customWidth="1"/>
    <col min="7679" max="7680" width="3.625" style="7" customWidth="1"/>
    <col min="7681" max="7681" width="5.625" style="7" bestFit="1" customWidth="1"/>
    <col min="7682" max="7685" width="3.625" style="7" customWidth="1"/>
    <col min="7686" max="7686" width="0.375" style="7" customWidth="1"/>
    <col min="7687" max="7687" width="7.875" style="7" customWidth="1"/>
    <col min="7688" max="7689" width="3.625" style="7" customWidth="1"/>
    <col min="7690" max="7920" width="9" style="7"/>
    <col min="7921" max="7921" width="1.75" style="7" customWidth="1"/>
    <col min="7922" max="7923" width="9" style="7"/>
    <col min="7924" max="7926" width="5.625" style="7" bestFit="1" customWidth="1"/>
    <col min="7927" max="7930" width="3.625" style="7" customWidth="1"/>
    <col min="7931" max="7931" width="5.625" style="7" bestFit="1" customWidth="1"/>
    <col min="7932" max="7934" width="5.625" style="7" customWidth="1"/>
    <col min="7935" max="7936" width="3.625" style="7" customWidth="1"/>
    <col min="7937" max="7937" width="5.625" style="7" bestFit="1" customWidth="1"/>
    <col min="7938" max="7941" width="3.625" style="7" customWidth="1"/>
    <col min="7942" max="7942" width="0.375" style="7" customWidth="1"/>
    <col min="7943" max="7943" width="7.875" style="7" customWidth="1"/>
    <col min="7944" max="7945" width="3.625" style="7" customWidth="1"/>
    <col min="7946" max="8176" width="9" style="7"/>
    <col min="8177" max="8177" width="1.75" style="7" customWidth="1"/>
    <col min="8178" max="8179" width="9" style="7"/>
    <col min="8180" max="8182" width="5.625" style="7" bestFit="1" customWidth="1"/>
    <col min="8183" max="8186" width="3.625" style="7" customWidth="1"/>
    <col min="8187" max="8187" width="5.625" style="7" bestFit="1" customWidth="1"/>
    <col min="8188" max="8190" width="5.625" style="7" customWidth="1"/>
    <col min="8191" max="8192" width="3.625" style="7" customWidth="1"/>
    <col min="8193" max="8193" width="5.625" style="7" bestFit="1" customWidth="1"/>
    <col min="8194" max="8197" width="3.625" style="7" customWidth="1"/>
    <col min="8198" max="8198" width="0.375" style="7" customWidth="1"/>
    <col min="8199" max="8199" width="7.875" style="7" customWidth="1"/>
    <col min="8200" max="8201" width="3.625" style="7" customWidth="1"/>
    <col min="8202" max="8432" width="9" style="7"/>
    <col min="8433" max="8433" width="1.75" style="7" customWidth="1"/>
    <col min="8434" max="8435" width="9" style="7"/>
    <col min="8436" max="8438" width="5.625" style="7" bestFit="1" customWidth="1"/>
    <col min="8439" max="8442" width="3.625" style="7" customWidth="1"/>
    <col min="8443" max="8443" width="5.625" style="7" bestFit="1" customWidth="1"/>
    <col min="8444" max="8446" width="5.625" style="7" customWidth="1"/>
    <col min="8447" max="8448" width="3.625" style="7" customWidth="1"/>
    <col min="8449" max="8449" width="5.625" style="7" bestFit="1" customWidth="1"/>
    <col min="8450" max="8453" width="3.625" style="7" customWidth="1"/>
    <col min="8454" max="8454" width="0.375" style="7" customWidth="1"/>
    <col min="8455" max="8455" width="7.875" style="7" customWidth="1"/>
    <col min="8456" max="8457" width="3.625" style="7" customWidth="1"/>
    <col min="8458" max="8688" width="9" style="7"/>
    <col min="8689" max="8689" width="1.75" style="7" customWidth="1"/>
    <col min="8690" max="8691" width="9" style="7"/>
    <col min="8692" max="8694" width="5.625" style="7" bestFit="1" customWidth="1"/>
    <col min="8695" max="8698" width="3.625" style="7" customWidth="1"/>
    <col min="8699" max="8699" width="5.625" style="7" bestFit="1" customWidth="1"/>
    <col min="8700" max="8702" width="5.625" style="7" customWidth="1"/>
    <col min="8703" max="8704" width="3.625" style="7" customWidth="1"/>
    <col min="8705" max="8705" width="5.625" style="7" bestFit="1" customWidth="1"/>
    <col min="8706" max="8709" width="3.625" style="7" customWidth="1"/>
    <col min="8710" max="8710" width="0.375" style="7" customWidth="1"/>
    <col min="8711" max="8711" width="7.875" style="7" customWidth="1"/>
    <col min="8712" max="8713" width="3.625" style="7" customWidth="1"/>
    <col min="8714" max="8944" width="9" style="7"/>
    <col min="8945" max="8945" width="1.75" style="7" customWidth="1"/>
    <col min="8946" max="8947" width="9" style="7"/>
    <col min="8948" max="8950" width="5.625" style="7" bestFit="1" customWidth="1"/>
    <col min="8951" max="8954" width="3.625" style="7" customWidth="1"/>
    <col min="8955" max="8955" width="5.625" style="7" bestFit="1" customWidth="1"/>
    <col min="8956" max="8958" width="5.625" style="7" customWidth="1"/>
    <col min="8959" max="8960" width="3.625" style="7" customWidth="1"/>
    <col min="8961" max="8961" width="5.625" style="7" bestFit="1" customWidth="1"/>
    <col min="8962" max="8965" width="3.625" style="7" customWidth="1"/>
    <col min="8966" max="8966" width="0.375" style="7" customWidth="1"/>
    <col min="8967" max="8967" width="7.875" style="7" customWidth="1"/>
    <col min="8968" max="8969" width="3.625" style="7" customWidth="1"/>
    <col min="8970" max="9200" width="9" style="7"/>
    <col min="9201" max="9201" width="1.75" style="7" customWidth="1"/>
    <col min="9202" max="9203" width="9" style="7"/>
    <col min="9204" max="9206" width="5.625" style="7" bestFit="1" customWidth="1"/>
    <col min="9207" max="9210" width="3.625" style="7" customWidth="1"/>
    <col min="9211" max="9211" width="5.625" style="7" bestFit="1" customWidth="1"/>
    <col min="9212" max="9214" width="5.625" style="7" customWidth="1"/>
    <col min="9215" max="9216" width="3.625" style="7" customWidth="1"/>
    <col min="9217" max="9217" width="5.625" style="7" bestFit="1" customWidth="1"/>
    <col min="9218" max="9221" width="3.625" style="7" customWidth="1"/>
    <col min="9222" max="9222" width="0.375" style="7" customWidth="1"/>
    <col min="9223" max="9223" width="7.875" style="7" customWidth="1"/>
    <col min="9224" max="9225" width="3.625" style="7" customWidth="1"/>
    <col min="9226" max="9456" width="9" style="7"/>
    <col min="9457" max="9457" width="1.75" style="7" customWidth="1"/>
    <col min="9458" max="9459" width="9" style="7"/>
    <col min="9460" max="9462" width="5.625" style="7" bestFit="1" customWidth="1"/>
    <col min="9463" max="9466" width="3.625" style="7" customWidth="1"/>
    <col min="9467" max="9467" width="5.625" style="7" bestFit="1" customWidth="1"/>
    <col min="9468" max="9470" width="5.625" style="7" customWidth="1"/>
    <col min="9471" max="9472" width="3.625" style="7" customWidth="1"/>
    <col min="9473" max="9473" width="5.625" style="7" bestFit="1" customWidth="1"/>
    <col min="9474" max="9477" width="3.625" style="7" customWidth="1"/>
    <col min="9478" max="9478" width="0.375" style="7" customWidth="1"/>
    <col min="9479" max="9479" width="7.875" style="7" customWidth="1"/>
    <col min="9480" max="9481" width="3.625" style="7" customWidth="1"/>
    <col min="9482" max="9712" width="9" style="7"/>
    <col min="9713" max="9713" width="1.75" style="7" customWidth="1"/>
    <col min="9714" max="9715" width="9" style="7"/>
    <col min="9716" max="9718" width="5.625" style="7" bestFit="1" customWidth="1"/>
    <col min="9719" max="9722" width="3.625" style="7" customWidth="1"/>
    <col min="9723" max="9723" width="5.625" style="7" bestFit="1" customWidth="1"/>
    <col min="9724" max="9726" width="5.625" style="7" customWidth="1"/>
    <col min="9727" max="9728" width="3.625" style="7" customWidth="1"/>
    <col min="9729" max="9729" width="5.625" style="7" bestFit="1" customWidth="1"/>
    <col min="9730" max="9733" width="3.625" style="7" customWidth="1"/>
    <col min="9734" max="9734" width="0.375" style="7" customWidth="1"/>
    <col min="9735" max="9735" width="7.875" style="7" customWidth="1"/>
    <col min="9736" max="9737" width="3.625" style="7" customWidth="1"/>
    <col min="9738" max="9968" width="9" style="7"/>
    <col min="9969" max="9969" width="1.75" style="7" customWidth="1"/>
    <col min="9970" max="9971" width="9" style="7"/>
    <col min="9972" max="9974" width="5.625" style="7" bestFit="1" customWidth="1"/>
    <col min="9975" max="9978" width="3.625" style="7" customWidth="1"/>
    <col min="9979" max="9979" width="5.625" style="7" bestFit="1" customWidth="1"/>
    <col min="9980" max="9982" width="5.625" style="7" customWidth="1"/>
    <col min="9983" max="9984" width="3.625" style="7" customWidth="1"/>
    <col min="9985" max="9985" width="5.625" style="7" bestFit="1" customWidth="1"/>
    <col min="9986" max="9989" width="3.625" style="7" customWidth="1"/>
    <col min="9990" max="9990" width="0.375" style="7" customWidth="1"/>
    <col min="9991" max="9991" width="7.875" style="7" customWidth="1"/>
    <col min="9992" max="9993" width="3.625" style="7" customWidth="1"/>
    <col min="9994" max="10224" width="9" style="7"/>
    <col min="10225" max="10225" width="1.75" style="7" customWidth="1"/>
    <col min="10226" max="10227" width="9" style="7"/>
    <col min="10228" max="10230" width="5.625" style="7" bestFit="1" customWidth="1"/>
    <col min="10231" max="10234" width="3.625" style="7" customWidth="1"/>
    <col min="10235" max="10235" width="5.625" style="7" bestFit="1" customWidth="1"/>
    <col min="10236" max="10238" width="5.625" style="7" customWidth="1"/>
    <col min="10239" max="10240" width="3.625" style="7" customWidth="1"/>
    <col min="10241" max="10241" width="5.625" style="7" bestFit="1" customWidth="1"/>
    <col min="10242" max="10245" width="3.625" style="7" customWidth="1"/>
    <col min="10246" max="10246" width="0.375" style="7" customWidth="1"/>
    <col min="10247" max="10247" width="7.875" style="7" customWidth="1"/>
    <col min="10248" max="10249" width="3.625" style="7" customWidth="1"/>
    <col min="10250" max="10480" width="9" style="7"/>
    <col min="10481" max="10481" width="1.75" style="7" customWidth="1"/>
    <col min="10482" max="10483" width="9" style="7"/>
    <col min="10484" max="10486" width="5.625" style="7" bestFit="1" customWidth="1"/>
    <col min="10487" max="10490" width="3.625" style="7" customWidth="1"/>
    <col min="10491" max="10491" width="5.625" style="7" bestFit="1" customWidth="1"/>
    <col min="10492" max="10494" width="5.625" style="7" customWidth="1"/>
    <col min="10495" max="10496" width="3.625" style="7" customWidth="1"/>
    <col min="10497" max="10497" width="5.625" style="7" bestFit="1" customWidth="1"/>
    <col min="10498" max="10501" width="3.625" style="7" customWidth="1"/>
    <col min="10502" max="10502" width="0.375" style="7" customWidth="1"/>
    <col min="10503" max="10503" width="7.875" style="7" customWidth="1"/>
    <col min="10504" max="10505" width="3.625" style="7" customWidth="1"/>
    <col min="10506" max="10736" width="9" style="7"/>
    <col min="10737" max="10737" width="1.75" style="7" customWidth="1"/>
    <col min="10738" max="10739" width="9" style="7"/>
    <col min="10740" max="10742" width="5.625" style="7" bestFit="1" customWidth="1"/>
    <col min="10743" max="10746" width="3.625" style="7" customWidth="1"/>
    <col min="10747" max="10747" width="5.625" style="7" bestFit="1" customWidth="1"/>
    <col min="10748" max="10750" width="5.625" style="7" customWidth="1"/>
    <col min="10751" max="10752" width="3.625" style="7" customWidth="1"/>
    <col min="10753" max="10753" width="5.625" style="7" bestFit="1" customWidth="1"/>
    <col min="10754" max="10757" width="3.625" style="7" customWidth="1"/>
    <col min="10758" max="10758" width="0.375" style="7" customWidth="1"/>
    <col min="10759" max="10759" width="7.875" style="7" customWidth="1"/>
    <col min="10760" max="10761" width="3.625" style="7" customWidth="1"/>
    <col min="10762" max="10992" width="9" style="7"/>
    <col min="10993" max="10993" width="1.75" style="7" customWidth="1"/>
    <col min="10994" max="10995" width="9" style="7"/>
    <col min="10996" max="10998" width="5.625" style="7" bestFit="1" customWidth="1"/>
    <col min="10999" max="11002" width="3.625" style="7" customWidth="1"/>
    <col min="11003" max="11003" width="5.625" style="7" bestFit="1" customWidth="1"/>
    <col min="11004" max="11006" width="5.625" style="7" customWidth="1"/>
    <col min="11007" max="11008" width="3.625" style="7" customWidth="1"/>
    <col min="11009" max="11009" width="5.625" style="7" bestFit="1" customWidth="1"/>
    <col min="11010" max="11013" width="3.625" style="7" customWidth="1"/>
    <col min="11014" max="11014" width="0.375" style="7" customWidth="1"/>
    <col min="11015" max="11015" width="7.875" style="7" customWidth="1"/>
    <col min="11016" max="11017" width="3.625" style="7" customWidth="1"/>
    <col min="11018" max="11248" width="9" style="7"/>
    <col min="11249" max="11249" width="1.75" style="7" customWidth="1"/>
    <col min="11250" max="11251" width="9" style="7"/>
    <col min="11252" max="11254" width="5.625" style="7" bestFit="1" customWidth="1"/>
    <col min="11255" max="11258" width="3.625" style="7" customWidth="1"/>
    <col min="11259" max="11259" width="5.625" style="7" bestFit="1" customWidth="1"/>
    <col min="11260" max="11262" width="5.625" style="7" customWidth="1"/>
    <col min="11263" max="11264" width="3.625" style="7" customWidth="1"/>
    <col min="11265" max="11265" width="5.625" style="7" bestFit="1" customWidth="1"/>
    <col min="11266" max="11269" width="3.625" style="7" customWidth="1"/>
    <col min="11270" max="11270" width="0.375" style="7" customWidth="1"/>
    <col min="11271" max="11271" width="7.875" style="7" customWidth="1"/>
    <col min="11272" max="11273" width="3.625" style="7" customWidth="1"/>
    <col min="11274" max="11504" width="9" style="7"/>
    <col min="11505" max="11505" width="1.75" style="7" customWidth="1"/>
    <col min="11506" max="11507" width="9" style="7"/>
    <col min="11508" max="11510" width="5.625" style="7" bestFit="1" customWidth="1"/>
    <col min="11511" max="11514" width="3.625" style="7" customWidth="1"/>
    <col min="11515" max="11515" width="5.625" style="7" bestFit="1" customWidth="1"/>
    <col min="11516" max="11518" width="5.625" style="7" customWidth="1"/>
    <col min="11519" max="11520" width="3.625" style="7" customWidth="1"/>
    <col min="11521" max="11521" width="5.625" style="7" bestFit="1" customWidth="1"/>
    <col min="11522" max="11525" width="3.625" style="7" customWidth="1"/>
    <col min="11526" max="11526" width="0.375" style="7" customWidth="1"/>
    <col min="11527" max="11527" width="7.875" style="7" customWidth="1"/>
    <col min="11528" max="11529" width="3.625" style="7" customWidth="1"/>
    <col min="11530" max="11760" width="9" style="7"/>
    <col min="11761" max="11761" width="1.75" style="7" customWidth="1"/>
    <col min="11762" max="11763" width="9" style="7"/>
    <col min="11764" max="11766" width="5.625" style="7" bestFit="1" customWidth="1"/>
    <col min="11767" max="11770" width="3.625" style="7" customWidth="1"/>
    <col min="11771" max="11771" width="5.625" style="7" bestFit="1" customWidth="1"/>
    <col min="11772" max="11774" width="5.625" style="7" customWidth="1"/>
    <col min="11775" max="11776" width="3.625" style="7" customWidth="1"/>
    <col min="11777" max="11777" width="5.625" style="7" bestFit="1" customWidth="1"/>
    <col min="11778" max="11781" width="3.625" style="7" customWidth="1"/>
    <col min="11782" max="11782" width="0.375" style="7" customWidth="1"/>
    <col min="11783" max="11783" width="7.875" style="7" customWidth="1"/>
    <col min="11784" max="11785" width="3.625" style="7" customWidth="1"/>
    <col min="11786" max="12016" width="9" style="7"/>
    <col min="12017" max="12017" width="1.75" style="7" customWidth="1"/>
    <col min="12018" max="12019" width="9" style="7"/>
    <col min="12020" max="12022" width="5.625" style="7" bestFit="1" customWidth="1"/>
    <col min="12023" max="12026" width="3.625" style="7" customWidth="1"/>
    <col min="12027" max="12027" width="5.625" style="7" bestFit="1" customWidth="1"/>
    <col min="12028" max="12030" width="5.625" style="7" customWidth="1"/>
    <col min="12031" max="12032" width="3.625" style="7" customWidth="1"/>
    <col min="12033" max="12033" width="5.625" style="7" bestFit="1" customWidth="1"/>
    <col min="12034" max="12037" width="3.625" style="7" customWidth="1"/>
    <col min="12038" max="12038" width="0.375" style="7" customWidth="1"/>
    <col min="12039" max="12039" width="7.875" style="7" customWidth="1"/>
    <col min="12040" max="12041" width="3.625" style="7" customWidth="1"/>
    <col min="12042" max="12272" width="9" style="7"/>
    <col min="12273" max="12273" width="1.75" style="7" customWidth="1"/>
    <col min="12274" max="12275" width="9" style="7"/>
    <col min="12276" max="12278" width="5.625" style="7" bestFit="1" customWidth="1"/>
    <col min="12279" max="12282" width="3.625" style="7" customWidth="1"/>
    <col min="12283" max="12283" width="5.625" style="7" bestFit="1" customWidth="1"/>
    <col min="12284" max="12286" width="5.625" style="7" customWidth="1"/>
    <col min="12287" max="12288" width="3.625" style="7" customWidth="1"/>
    <col min="12289" max="12289" width="5.625" style="7" bestFit="1" customWidth="1"/>
    <col min="12290" max="12293" width="3.625" style="7" customWidth="1"/>
    <col min="12294" max="12294" width="0.375" style="7" customWidth="1"/>
    <col min="12295" max="12295" width="7.875" style="7" customWidth="1"/>
    <col min="12296" max="12297" width="3.625" style="7" customWidth="1"/>
    <col min="12298" max="12528" width="9" style="7"/>
    <col min="12529" max="12529" width="1.75" style="7" customWidth="1"/>
    <col min="12530" max="12531" width="9" style="7"/>
    <col min="12532" max="12534" width="5.625" style="7" bestFit="1" customWidth="1"/>
    <col min="12535" max="12538" width="3.625" style="7" customWidth="1"/>
    <col min="12539" max="12539" width="5.625" style="7" bestFit="1" customWidth="1"/>
    <col min="12540" max="12542" width="5.625" style="7" customWidth="1"/>
    <col min="12543" max="12544" width="3.625" style="7" customWidth="1"/>
    <col min="12545" max="12545" width="5.625" style="7" bestFit="1" customWidth="1"/>
    <col min="12546" max="12549" width="3.625" style="7" customWidth="1"/>
    <col min="12550" max="12550" width="0.375" style="7" customWidth="1"/>
    <col min="12551" max="12551" width="7.875" style="7" customWidth="1"/>
    <col min="12552" max="12553" width="3.625" style="7" customWidth="1"/>
    <col min="12554" max="12784" width="9" style="7"/>
    <col min="12785" max="12785" width="1.75" style="7" customWidth="1"/>
    <col min="12786" max="12787" width="9" style="7"/>
    <col min="12788" max="12790" width="5.625" style="7" bestFit="1" customWidth="1"/>
    <col min="12791" max="12794" width="3.625" style="7" customWidth="1"/>
    <col min="12795" max="12795" width="5.625" style="7" bestFit="1" customWidth="1"/>
    <col min="12796" max="12798" width="5.625" style="7" customWidth="1"/>
    <col min="12799" max="12800" width="3.625" style="7" customWidth="1"/>
    <col min="12801" max="12801" width="5.625" style="7" bestFit="1" customWidth="1"/>
    <col min="12802" max="12805" width="3.625" style="7" customWidth="1"/>
    <col min="12806" max="12806" width="0.375" style="7" customWidth="1"/>
    <col min="12807" max="12807" width="7.875" style="7" customWidth="1"/>
    <col min="12808" max="12809" width="3.625" style="7" customWidth="1"/>
    <col min="12810" max="13040" width="9" style="7"/>
    <col min="13041" max="13041" width="1.75" style="7" customWidth="1"/>
    <col min="13042" max="13043" width="9" style="7"/>
    <col min="13044" max="13046" width="5.625" style="7" bestFit="1" customWidth="1"/>
    <col min="13047" max="13050" width="3.625" style="7" customWidth="1"/>
    <col min="13051" max="13051" width="5.625" style="7" bestFit="1" customWidth="1"/>
    <col min="13052" max="13054" width="5.625" style="7" customWidth="1"/>
    <col min="13055" max="13056" width="3.625" style="7" customWidth="1"/>
    <col min="13057" max="13057" width="5.625" style="7" bestFit="1" customWidth="1"/>
    <col min="13058" max="13061" width="3.625" style="7" customWidth="1"/>
    <col min="13062" max="13062" width="0.375" style="7" customWidth="1"/>
    <col min="13063" max="13063" width="7.875" style="7" customWidth="1"/>
    <col min="13064" max="13065" width="3.625" style="7" customWidth="1"/>
    <col min="13066" max="13296" width="9" style="7"/>
    <col min="13297" max="13297" width="1.75" style="7" customWidth="1"/>
    <col min="13298" max="13299" width="9" style="7"/>
    <col min="13300" max="13302" width="5.625" style="7" bestFit="1" customWidth="1"/>
    <col min="13303" max="13306" width="3.625" style="7" customWidth="1"/>
    <col min="13307" max="13307" width="5.625" style="7" bestFit="1" customWidth="1"/>
    <col min="13308" max="13310" width="5.625" style="7" customWidth="1"/>
    <col min="13311" max="13312" width="3.625" style="7" customWidth="1"/>
    <col min="13313" max="13313" width="5.625" style="7" bestFit="1" customWidth="1"/>
    <col min="13314" max="13317" width="3.625" style="7" customWidth="1"/>
    <col min="13318" max="13318" width="0.375" style="7" customWidth="1"/>
    <col min="13319" max="13319" width="7.875" style="7" customWidth="1"/>
    <col min="13320" max="13321" width="3.625" style="7" customWidth="1"/>
    <col min="13322" max="13552" width="9" style="7"/>
    <col min="13553" max="13553" width="1.75" style="7" customWidth="1"/>
    <col min="13554" max="13555" width="9" style="7"/>
    <col min="13556" max="13558" width="5.625" style="7" bestFit="1" customWidth="1"/>
    <col min="13559" max="13562" width="3.625" style="7" customWidth="1"/>
    <col min="13563" max="13563" width="5.625" style="7" bestFit="1" customWidth="1"/>
    <col min="13564" max="13566" width="5.625" style="7" customWidth="1"/>
    <col min="13567" max="13568" width="3.625" style="7" customWidth="1"/>
    <col min="13569" max="13569" width="5.625" style="7" bestFit="1" customWidth="1"/>
    <col min="13570" max="13573" width="3.625" style="7" customWidth="1"/>
    <col min="13574" max="13574" width="0.375" style="7" customWidth="1"/>
    <col min="13575" max="13575" width="7.875" style="7" customWidth="1"/>
    <col min="13576" max="13577" width="3.625" style="7" customWidth="1"/>
    <col min="13578" max="13808" width="9" style="7"/>
    <col min="13809" max="13809" width="1.75" style="7" customWidth="1"/>
    <col min="13810" max="13811" width="9" style="7"/>
    <col min="13812" max="13814" width="5.625" style="7" bestFit="1" customWidth="1"/>
    <col min="13815" max="13818" width="3.625" style="7" customWidth="1"/>
    <col min="13819" max="13819" width="5.625" style="7" bestFit="1" customWidth="1"/>
    <col min="13820" max="13822" width="5.625" style="7" customWidth="1"/>
    <col min="13823" max="13824" width="3.625" style="7" customWidth="1"/>
    <col min="13825" max="13825" width="5.625" style="7" bestFit="1" customWidth="1"/>
    <col min="13826" max="13829" width="3.625" style="7" customWidth="1"/>
    <col min="13830" max="13830" width="0.375" style="7" customWidth="1"/>
    <col min="13831" max="13831" width="7.875" style="7" customWidth="1"/>
    <col min="13832" max="13833" width="3.625" style="7" customWidth="1"/>
    <col min="13834" max="14064" width="9" style="7"/>
    <col min="14065" max="14065" width="1.75" style="7" customWidth="1"/>
    <col min="14066" max="14067" width="9" style="7"/>
    <col min="14068" max="14070" width="5.625" style="7" bestFit="1" customWidth="1"/>
    <col min="14071" max="14074" width="3.625" style="7" customWidth="1"/>
    <col min="14075" max="14075" width="5.625" style="7" bestFit="1" customWidth="1"/>
    <col min="14076" max="14078" width="5.625" style="7" customWidth="1"/>
    <col min="14079" max="14080" width="3.625" style="7" customWidth="1"/>
    <col min="14081" max="14081" width="5.625" style="7" bestFit="1" customWidth="1"/>
    <col min="14082" max="14085" width="3.625" style="7" customWidth="1"/>
    <col min="14086" max="14086" width="0.375" style="7" customWidth="1"/>
    <col min="14087" max="14087" width="7.875" style="7" customWidth="1"/>
    <col min="14088" max="14089" width="3.625" style="7" customWidth="1"/>
    <col min="14090" max="14320" width="9" style="7"/>
    <col min="14321" max="14321" width="1.75" style="7" customWidth="1"/>
    <col min="14322" max="14323" width="9" style="7"/>
    <col min="14324" max="14326" width="5.625" style="7" bestFit="1" customWidth="1"/>
    <col min="14327" max="14330" width="3.625" style="7" customWidth="1"/>
    <col min="14331" max="14331" width="5.625" style="7" bestFit="1" customWidth="1"/>
    <col min="14332" max="14334" width="5.625" style="7" customWidth="1"/>
    <col min="14335" max="14336" width="3.625" style="7" customWidth="1"/>
    <col min="14337" max="14337" width="5.625" style="7" bestFit="1" customWidth="1"/>
    <col min="14338" max="14341" width="3.625" style="7" customWidth="1"/>
    <col min="14342" max="14342" width="0.375" style="7" customWidth="1"/>
    <col min="14343" max="14343" width="7.875" style="7" customWidth="1"/>
    <col min="14344" max="14345" width="3.625" style="7" customWidth="1"/>
    <col min="14346" max="14576" width="9" style="7"/>
    <col min="14577" max="14577" width="1.75" style="7" customWidth="1"/>
    <col min="14578" max="14579" width="9" style="7"/>
    <col min="14580" max="14582" width="5.625" style="7" bestFit="1" customWidth="1"/>
    <col min="14583" max="14586" width="3.625" style="7" customWidth="1"/>
    <col min="14587" max="14587" width="5.625" style="7" bestFit="1" customWidth="1"/>
    <col min="14588" max="14590" width="5.625" style="7" customWidth="1"/>
    <col min="14591" max="14592" width="3.625" style="7" customWidth="1"/>
    <col min="14593" max="14593" width="5.625" style="7" bestFit="1" customWidth="1"/>
    <col min="14594" max="14597" width="3.625" style="7" customWidth="1"/>
    <col min="14598" max="14598" width="0.375" style="7" customWidth="1"/>
    <col min="14599" max="14599" width="7.875" style="7" customWidth="1"/>
    <col min="14600" max="14601" width="3.625" style="7" customWidth="1"/>
    <col min="14602" max="14832" width="9" style="7"/>
    <col min="14833" max="14833" width="1.75" style="7" customWidth="1"/>
    <col min="14834" max="14835" width="9" style="7"/>
    <col min="14836" max="14838" width="5.625" style="7" bestFit="1" customWidth="1"/>
    <col min="14839" max="14842" width="3.625" style="7" customWidth="1"/>
    <col min="14843" max="14843" width="5.625" style="7" bestFit="1" customWidth="1"/>
    <col min="14844" max="14846" width="5.625" style="7" customWidth="1"/>
    <col min="14847" max="14848" width="3.625" style="7" customWidth="1"/>
    <col min="14849" max="14849" width="5.625" style="7" bestFit="1" customWidth="1"/>
    <col min="14850" max="14853" width="3.625" style="7" customWidth="1"/>
    <col min="14854" max="14854" width="0.375" style="7" customWidth="1"/>
    <col min="14855" max="14855" width="7.875" style="7" customWidth="1"/>
    <col min="14856" max="14857" width="3.625" style="7" customWidth="1"/>
    <col min="14858" max="15088" width="9" style="7"/>
    <col min="15089" max="15089" width="1.75" style="7" customWidth="1"/>
    <col min="15090" max="15091" width="9" style="7"/>
    <col min="15092" max="15094" width="5.625" style="7" bestFit="1" customWidth="1"/>
    <col min="15095" max="15098" width="3.625" style="7" customWidth="1"/>
    <col min="15099" max="15099" width="5.625" style="7" bestFit="1" customWidth="1"/>
    <col min="15100" max="15102" width="5.625" style="7" customWidth="1"/>
    <col min="15103" max="15104" width="3.625" style="7" customWidth="1"/>
    <col min="15105" max="15105" width="5.625" style="7" bestFit="1" customWidth="1"/>
    <col min="15106" max="15109" width="3.625" style="7" customWidth="1"/>
    <col min="15110" max="15110" width="0.375" style="7" customWidth="1"/>
    <col min="15111" max="15111" width="7.875" style="7" customWidth="1"/>
    <col min="15112" max="15113" width="3.625" style="7" customWidth="1"/>
    <col min="15114" max="15344" width="9" style="7"/>
    <col min="15345" max="15345" width="1.75" style="7" customWidth="1"/>
    <col min="15346" max="15347" width="9" style="7"/>
    <col min="15348" max="15350" width="5.625" style="7" bestFit="1" customWidth="1"/>
    <col min="15351" max="15354" width="3.625" style="7" customWidth="1"/>
    <col min="15355" max="15355" width="5.625" style="7" bestFit="1" customWidth="1"/>
    <col min="15356" max="15358" width="5.625" style="7" customWidth="1"/>
    <col min="15359" max="15360" width="3.625" style="7" customWidth="1"/>
    <col min="15361" max="15361" width="5.625" style="7" bestFit="1" customWidth="1"/>
    <col min="15362" max="15365" width="3.625" style="7" customWidth="1"/>
    <col min="15366" max="15366" width="0.375" style="7" customWidth="1"/>
    <col min="15367" max="15367" width="7.875" style="7" customWidth="1"/>
    <col min="15368" max="15369" width="3.625" style="7" customWidth="1"/>
    <col min="15370" max="15600" width="9" style="7"/>
    <col min="15601" max="15601" width="1.75" style="7" customWidth="1"/>
    <col min="15602" max="15603" width="9" style="7"/>
    <col min="15604" max="15606" width="5.625" style="7" bestFit="1" customWidth="1"/>
    <col min="15607" max="15610" width="3.625" style="7" customWidth="1"/>
    <col min="15611" max="15611" width="5.625" style="7" bestFit="1" customWidth="1"/>
    <col min="15612" max="15614" width="5.625" style="7" customWidth="1"/>
    <col min="15615" max="15616" width="3.625" style="7" customWidth="1"/>
    <col min="15617" max="15617" width="5.625" style="7" bestFit="1" customWidth="1"/>
    <col min="15618" max="15621" width="3.625" style="7" customWidth="1"/>
    <col min="15622" max="15622" width="0.375" style="7" customWidth="1"/>
    <col min="15623" max="15623" width="7.875" style="7" customWidth="1"/>
    <col min="15624" max="15625" width="3.625" style="7" customWidth="1"/>
    <col min="15626" max="15856" width="9" style="7"/>
    <col min="15857" max="15857" width="1.75" style="7" customWidth="1"/>
    <col min="15858" max="15859" width="9" style="7"/>
    <col min="15860" max="15862" width="5.625" style="7" bestFit="1" customWidth="1"/>
    <col min="15863" max="15866" width="3.625" style="7" customWidth="1"/>
    <col min="15867" max="15867" width="5.625" style="7" bestFit="1" customWidth="1"/>
    <col min="15868" max="15870" width="5.625" style="7" customWidth="1"/>
    <col min="15871" max="15872" width="3.625" style="7" customWidth="1"/>
    <col min="15873" max="15873" width="5.625" style="7" bestFit="1" customWidth="1"/>
    <col min="15874" max="15877" width="3.625" style="7" customWidth="1"/>
    <col min="15878" max="15878" width="0.375" style="7" customWidth="1"/>
    <col min="15879" max="15879" width="7.875" style="7" customWidth="1"/>
    <col min="15880" max="15881" width="3.625" style="7" customWidth="1"/>
    <col min="15882" max="16112" width="9" style="7"/>
    <col min="16113" max="16113" width="1.75" style="7" customWidth="1"/>
    <col min="16114" max="16115" width="9" style="7"/>
    <col min="16116" max="16118" width="5.625" style="7" bestFit="1" customWidth="1"/>
    <col min="16119" max="16122" width="3.625" style="7" customWidth="1"/>
    <col min="16123" max="16123" width="5.625" style="7" bestFit="1" customWidth="1"/>
    <col min="16124" max="16126" width="5.625" style="7" customWidth="1"/>
    <col min="16127" max="16128" width="3.625" style="7" customWidth="1"/>
    <col min="16129" max="16129" width="5.625" style="7" bestFit="1" customWidth="1"/>
    <col min="16130" max="16133" width="3.625" style="7" customWidth="1"/>
    <col min="16134" max="16134" width="0.375" style="7" customWidth="1"/>
    <col min="16135" max="16135" width="7.875" style="7" customWidth="1"/>
    <col min="16136" max="16137" width="3.625" style="7" customWidth="1"/>
    <col min="16138" max="16384" width="9" style="7"/>
  </cols>
  <sheetData>
    <row r="1" spans="1:18" ht="19.5" customHeight="1"/>
    <row r="2" spans="1:18" ht="19.5" customHeight="1">
      <c r="A2" s="506" t="s">
        <v>183</v>
      </c>
      <c r="B2" s="506"/>
      <c r="C2" s="506"/>
      <c r="D2" s="506"/>
      <c r="E2" s="506"/>
      <c r="F2" s="506"/>
      <c r="G2" s="506"/>
      <c r="H2" s="506"/>
      <c r="I2" s="506"/>
      <c r="J2" s="506"/>
      <c r="K2" s="506"/>
      <c r="L2" s="506"/>
      <c r="M2" s="506"/>
      <c r="N2" s="506"/>
      <c r="O2" s="506"/>
      <c r="P2" s="506"/>
      <c r="Q2" s="157"/>
      <c r="R2" s="157"/>
    </row>
    <row r="3" spans="1:18" ht="19.5" customHeight="1">
      <c r="A3" s="506"/>
      <c r="B3" s="506"/>
      <c r="C3" s="506"/>
      <c r="D3" s="506"/>
      <c r="E3" s="506"/>
      <c r="F3" s="506"/>
      <c r="G3" s="506"/>
      <c r="H3" s="506"/>
      <c r="I3" s="506"/>
      <c r="J3" s="506"/>
      <c r="K3" s="506"/>
      <c r="L3" s="506"/>
      <c r="M3" s="506"/>
      <c r="N3" s="506"/>
      <c r="O3" s="506"/>
      <c r="P3" s="506"/>
      <c r="Q3" s="157"/>
      <c r="R3" s="157"/>
    </row>
    <row r="4" spans="1:18" ht="19.5" customHeight="1"/>
    <row r="5" spans="1:18" ht="19.5" customHeight="1"/>
    <row r="6" spans="1:18" ht="19.5" customHeight="1">
      <c r="B6" s="508"/>
      <c r="C6" s="158" t="s">
        <v>239</v>
      </c>
      <c r="D6" s="158" t="s">
        <v>238</v>
      </c>
      <c r="E6" s="507" t="s">
        <v>236</v>
      </c>
      <c r="F6" s="507"/>
      <c r="G6" s="507"/>
      <c r="H6" s="507" t="s">
        <v>237</v>
      </c>
      <c r="I6" s="507"/>
      <c r="J6" s="507"/>
      <c r="K6" s="507" t="s">
        <v>246</v>
      </c>
      <c r="L6" s="507"/>
      <c r="M6" s="507"/>
      <c r="N6" s="159"/>
      <c r="O6" s="507" t="s">
        <v>244</v>
      </c>
      <c r="P6" s="507"/>
      <c r="Q6" s="507"/>
    </row>
    <row r="7" spans="1:18" ht="19.5" customHeight="1">
      <c r="B7" s="509"/>
      <c r="C7" s="160" t="s">
        <v>137</v>
      </c>
      <c r="D7" s="164" t="s">
        <v>225</v>
      </c>
      <c r="E7" s="162">
        <v>0.47916666666666669</v>
      </c>
      <c r="F7" s="162" t="s">
        <v>245</v>
      </c>
      <c r="G7" s="162">
        <v>0.5</v>
      </c>
      <c r="H7" s="162">
        <v>0.5</v>
      </c>
      <c r="I7" s="162" t="s">
        <v>245</v>
      </c>
      <c r="J7" s="162">
        <v>0.50694444444444442</v>
      </c>
      <c r="K7" s="162">
        <v>0.50694444444444442</v>
      </c>
      <c r="L7" s="162" t="s">
        <v>245</v>
      </c>
      <c r="M7" s="162">
        <v>0.51388888888888895</v>
      </c>
      <c r="N7" s="163"/>
      <c r="O7" s="507" t="s">
        <v>311</v>
      </c>
      <c r="P7" s="507"/>
      <c r="Q7" s="507"/>
    </row>
    <row r="8" spans="1:18" ht="19.5" customHeight="1">
      <c r="B8" s="509"/>
      <c r="C8" s="160" t="s">
        <v>1</v>
      </c>
      <c r="D8" s="164" t="s">
        <v>225</v>
      </c>
      <c r="E8" s="162">
        <v>0.47916666666666669</v>
      </c>
      <c r="F8" s="162" t="s">
        <v>245</v>
      </c>
      <c r="G8" s="162">
        <v>0.5</v>
      </c>
      <c r="H8" s="162">
        <v>0.5</v>
      </c>
      <c r="I8" s="162" t="s">
        <v>245</v>
      </c>
      <c r="J8" s="162">
        <v>0.50694444444444442</v>
      </c>
      <c r="K8" s="162">
        <v>0.50694444444444442</v>
      </c>
      <c r="L8" s="162" t="s">
        <v>245</v>
      </c>
      <c r="M8" s="162">
        <v>0.51388888888888895</v>
      </c>
      <c r="N8" s="159"/>
      <c r="O8" s="507"/>
      <c r="P8" s="507"/>
      <c r="Q8" s="507"/>
    </row>
    <row r="9" spans="1:18" ht="19.5" customHeight="1">
      <c r="B9" s="509"/>
      <c r="C9" s="160" t="s">
        <v>158</v>
      </c>
      <c r="D9" s="161" t="s">
        <v>235</v>
      </c>
      <c r="E9" s="162">
        <v>0.4861111111111111</v>
      </c>
      <c r="F9" s="162" t="s">
        <v>245</v>
      </c>
      <c r="G9" s="162">
        <v>0.50694444444444442</v>
      </c>
      <c r="H9" s="162">
        <v>0.50694444444444442</v>
      </c>
      <c r="I9" s="162" t="s">
        <v>245</v>
      </c>
      <c r="J9" s="162">
        <v>0.51388888888888895</v>
      </c>
      <c r="K9" s="162">
        <v>0.51388888888888895</v>
      </c>
      <c r="L9" s="162" t="s">
        <v>245</v>
      </c>
      <c r="M9" s="162">
        <v>0.52083333333333337</v>
      </c>
      <c r="N9" s="159"/>
      <c r="O9" s="507"/>
      <c r="P9" s="507"/>
      <c r="Q9" s="507"/>
    </row>
    <row r="10" spans="1:18" ht="19.5" customHeight="1">
      <c r="B10" s="509"/>
      <c r="C10" s="160" t="s">
        <v>318</v>
      </c>
      <c r="D10" s="164" t="s">
        <v>225</v>
      </c>
      <c r="E10" s="162">
        <v>0.5</v>
      </c>
      <c r="F10" s="162" t="s">
        <v>245</v>
      </c>
      <c r="G10" s="162">
        <v>0.52083333333333337</v>
      </c>
      <c r="H10" s="162">
        <v>0.52083333333333337</v>
      </c>
      <c r="I10" s="162" t="s">
        <v>245</v>
      </c>
      <c r="J10" s="162">
        <v>0.52777777777777779</v>
      </c>
      <c r="K10" s="162">
        <v>0.52777777777777779</v>
      </c>
      <c r="L10" s="162" t="s">
        <v>245</v>
      </c>
      <c r="M10" s="162">
        <v>0.53472222222222221</v>
      </c>
      <c r="N10" s="159"/>
      <c r="O10" s="507"/>
      <c r="P10" s="507"/>
      <c r="Q10" s="507"/>
    </row>
    <row r="11" spans="1:18" ht="19.5" customHeight="1">
      <c r="B11" s="509"/>
      <c r="C11" s="160" t="s">
        <v>312</v>
      </c>
      <c r="D11" s="164" t="s">
        <v>225</v>
      </c>
      <c r="E11" s="162">
        <v>0.5</v>
      </c>
      <c r="F11" s="158" t="s">
        <v>313</v>
      </c>
      <c r="G11" s="162">
        <v>0.52083333333333337</v>
      </c>
      <c r="H11" s="162">
        <v>0.52083333333333337</v>
      </c>
      <c r="I11" s="162" t="s">
        <v>245</v>
      </c>
      <c r="J11" s="162">
        <v>0.52777777777777779</v>
      </c>
      <c r="K11" s="162">
        <v>0.52777777777777779</v>
      </c>
      <c r="L11" s="162" t="s">
        <v>245</v>
      </c>
      <c r="M11" s="162">
        <v>0.53472222222222221</v>
      </c>
      <c r="N11" s="159"/>
      <c r="O11" s="507"/>
      <c r="P11" s="507"/>
      <c r="Q11" s="507"/>
    </row>
    <row r="12" spans="1:18" ht="19.5" customHeight="1">
      <c r="B12" s="509"/>
      <c r="C12" s="160" t="s">
        <v>314</v>
      </c>
      <c r="D12" s="161" t="s">
        <v>235</v>
      </c>
      <c r="E12" s="162">
        <v>0.50694444444444442</v>
      </c>
      <c r="F12" s="162" t="s">
        <v>245</v>
      </c>
      <c r="G12" s="162">
        <v>0.52777777777777779</v>
      </c>
      <c r="H12" s="162">
        <v>0.52777777777777779</v>
      </c>
      <c r="I12" s="162" t="s">
        <v>245</v>
      </c>
      <c r="J12" s="162">
        <v>0.53472222222222221</v>
      </c>
      <c r="K12" s="162">
        <v>0.53472222222222221</v>
      </c>
      <c r="L12" s="162" t="s">
        <v>245</v>
      </c>
      <c r="M12" s="162">
        <v>0.54166666666666663</v>
      </c>
      <c r="N12" s="163"/>
      <c r="O12" s="507"/>
      <c r="P12" s="507"/>
      <c r="Q12" s="507"/>
    </row>
    <row r="13" spans="1:18" ht="19.5" customHeight="1">
      <c r="B13" s="509"/>
      <c r="C13" s="160" t="s">
        <v>315</v>
      </c>
      <c r="D13" s="161" t="s">
        <v>235</v>
      </c>
      <c r="E13" s="162">
        <v>0.50694444444444442</v>
      </c>
      <c r="F13" s="162" t="s">
        <v>245</v>
      </c>
      <c r="G13" s="162">
        <v>0.52777777777777779</v>
      </c>
      <c r="H13" s="162">
        <v>0.52777777777777779</v>
      </c>
      <c r="I13" s="162" t="s">
        <v>245</v>
      </c>
      <c r="J13" s="162">
        <v>0.53472222222222221</v>
      </c>
      <c r="K13" s="162">
        <v>0.53472222222222221</v>
      </c>
      <c r="L13" s="162" t="s">
        <v>245</v>
      </c>
      <c r="M13" s="162">
        <v>0.54166666666666663</v>
      </c>
      <c r="N13" s="159"/>
      <c r="O13" s="507"/>
      <c r="P13" s="507"/>
      <c r="Q13" s="507"/>
    </row>
    <row r="14" spans="1:18" ht="19.5" customHeight="1">
      <c r="B14" s="509"/>
      <c r="C14" s="160" t="s">
        <v>316</v>
      </c>
      <c r="D14" s="164" t="s">
        <v>225</v>
      </c>
      <c r="E14" s="162">
        <v>0.52083333333333337</v>
      </c>
      <c r="F14" s="162" t="s">
        <v>245</v>
      </c>
      <c r="G14" s="162">
        <v>0.54166666666666663</v>
      </c>
      <c r="H14" s="162">
        <v>0.54166666666666663</v>
      </c>
      <c r="I14" s="162" t="s">
        <v>245</v>
      </c>
      <c r="J14" s="162">
        <v>0.54861111111111105</v>
      </c>
      <c r="K14" s="162">
        <v>0.54861111111111105</v>
      </c>
      <c r="L14" s="162" t="s">
        <v>245</v>
      </c>
      <c r="M14" s="162">
        <v>0.55555555555555558</v>
      </c>
      <c r="N14" s="159"/>
      <c r="O14" s="507"/>
      <c r="P14" s="507"/>
      <c r="Q14" s="507"/>
    </row>
    <row r="15" spans="1:18" ht="19.5" customHeight="1">
      <c r="B15" s="510"/>
      <c r="C15" s="160" t="s">
        <v>317</v>
      </c>
      <c r="D15" s="164" t="s">
        <v>225</v>
      </c>
      <c r="E15" s="162">
        <v>0.52083333333333337</v>
      </c>
      <c r="F15" s="162" t="s">
        <v>245</v>
      </c>
      <c r="G15" s="162">
        <v>0.54166666666666663</v>
      </c>
      <c r="H15" s="162">
        <v>0.54166666666666663</v>
      </c>
      <c r="I15" s="162" t="s">
        <v>245</v>
      </c>
      <c r="J15" s="162">
        <v>0.54861111111111105</v>
      </c>
      <c r="K15" s="162">
        <v>0.54861111111111105</v>
      </c>
      <c r="L15" s="162" t="s">
        <v>245</v>
      </c>
      <c r="M15" s="162">
        <v>0.55555555555555558</v>
      </c>
      <c r="N15" s="159"/>
      <c r="O15" s="507"/>
      <c r="P15" s="507"/>
      <c r="Q15" s="507"/>
    </row>
    <row r="16" spans="1:18" ht="19.5" customHeight="1"/>
    <row r="17" spans="3:3" ht="19.5" customHeight="1">
      <c r="C17" s="7" t="s">
        <v>326</v>
      </c>
    </row>
    <row r="18" spans="3:3" ht="19.5" customHeight="1">
      <c r="C18" s="7" t="s">
        <v>241</v>
      </c>
    </row>
    <row r="19" spans="3:3" ht="19.5" customHeight="1">
      <c r="C19" s="7" t="s">
        <v>242</v>
      </c>
    </row>
    <row r="20" spans="3:3" ht="19.5" customHeight="1">
      <c r="C20" s="7" t="s">
        <v>243</v>
      </c>
    </row>
    <row r="21" spans="3:3" ht="19.5" customHeight="1"/>
    <row r="22" spans="3:3" ht="19.5" customHeight="1">
      <c r="C22" s="165" t="s">
        <v>247</v>
      </c>
    </row>
    <row r="23" spans="3:3" ht="19.5" customHeight="1">
      <c r="C23" s="165" t="s">
        <v>248</v>
      </c>
    </row>
    <row r="24" spans="3:3" ht="19.5" customHeight="1">
      <c r="C24" s="166" t="s">
        <v>249</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O6:Q6"/>
    <mergeCell ref="O7:Q15"/>
    <mergeCell ref="E6:G6"/>
    <mergeCell ref="H6:J6"/>
    <mergeCell ref="K6:M6"/>
    <mergeCell ref="B6:B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R43"/>
  <sheetViews>
    <sheetView showGridLines="0" view="pageBreakPreview" topLeftCell="A4" zoomScaleNormal="100" zoomScaleSheetLayoutView="100" workbookViewId="0">
      <selection activeCell="G7" sqref="G7"/>
    </sheetView>
  </sheetViews>
  <sheetFormatPr defaultRowHeight="15.75"/>
  <cols>
    <col min="1" max="1" width="7.5" style="7" customWidth="1"/>
    <col min="2" max="2" width="5.25" style="7" customWidth="1"/>
    <col min="3" max="3" width="18.5" style="7" customWidth="1"/>
    <col min="4" max="4" width="10.625" style="7" customWidth="1"/>
    <col min="5" max="5" width="8.625" style="7" customWidth="1"/>
    <col min="6" max="6" width="5" style="7" customWidth="1"/>
    <col min="7" max="8" width="8.625" style="7" customWidth="1"/>
    <col min="9" max="9" width="5" style="7" customWidth="1"/>
    <col min="10" max="11" width="8.625" style="7" customWidth="1"/>
    <col min="12" max="12" width="5" style="7" customWidth="1"/>
    <col min="13" max="13" width="8.625" style="7" customWidth="1"/>
    <col min="14" max="14" width="3.375" style="7" customWidth="1"/>
    <col min="15" max="15" width="7.5" style="7" customWidth="1"/>
    <col min="16" max="16" width="5" style="7" customWidth="1"/>
    <col min="17" max="21" width="7.5" style="7" customWidth="1"/>
    <col min="22" max="240" width="9" style="7"/>
    <col min="241" max="241" width="1.75" style="7" customWidth="1"/>
    <col min="242" max="243" width="9" style="7"/>
    <col min="244" max="246" width="5.625" style="7" bestFit="1" customWidth="1"/>
    <col min="247" max="250" width="3.625" style="7" customWidth="1"/>
    <col min="251" max="251" width="5.625" style="7" bestFit="1" customWidth="1"/>
    <col min="252" max="254" width="5.625" style="7" customWidth="1"/>
    <col min="255" max="256" width="3.625" style="7" customWidth="1"/>
    <col min="257" max="257" width="5.625" style="7" bestFit="1" customWidth="1"/>
    <col min="258" max="261" width="3.625" style="7" customWidth="1"/>
    <col min="262" max="262" width="0.375" style="7" customWidth="1"/>
    <col min="263" max="263" width="7.875" style="7" customWidth="1"/>
    <col min="264" max="265" width="3.625" style="7" customWidth="1"/>
    <col min="266" max="496" width="9" style="7"/>
    <col min="497" max="497" width="1.75" style="7" customWidth="1"/>
    <col min="498" max="499" width="9" style="7"/>
    <col min="500" max="502" width="5.625" style="7" bestFit="1" customWidth="1"/>
    <col min="503" max="506" width="3.625" style="7" customWidth="1"/>
    <col min="507" max="507" width="5.625" style="7" bestFit="1" customWidth="1"/>
    <col min="508" max="510" width="5.625" style="7" customWidth="1"/>
    <col min="511" max="512" width="3.625" style="7" customWidth="1"/>
    <col min="513" max="513" width="5.625" style="7" bestFit="1" customWidth="1"/>
    <col min="514" max="517" width="3.625" style="7" customWidth="1"/>
    <col min="518" max="518" width="0.375" style="7" customWidth="1"/>
    <col min="519" max="519" width="7.875" style="7" customWidth="1"/>
    <col min="520" max="521" width="3.625" style="7" customWidth="1"/>
    <col min="522" max="752" width="9" style="7"/>
    <col min="753" max="753" width="1.75" style="7" customWidth="1"/>
    <col min="754" max="755" width="9" style="7"/>
    <col min="756" max="758" width="5.625" style="7" bestFit="1" customWidth="1"/>
    <col min="759" max="762" width="3.625" style="7" customWidth="1"/>
    <col min="763" max="763" width="5.625" style="7" bestFit="1" customWidth="1"/>
    <col min="764" max="766" width="5.625" style="7" customWidth="1"/>
    <col min="767" max="768" width="3.625" style="7" customWidth="1"/>
    <col min="769" max="769" width="5.625" style="7" bestFit="1" customWidth="1"/>
    <col min="770" max="773" width="3.625" style="7" customWidth="1"/>
    <col min="774" max="774" width="0.375" style="7" customWidth="1"/>
    <col min="775" max="775" width="7.875" style="7" customWidth="1"/>
    <col min="776" max="777" width="3.625" style="7" customWidth="1"/>
    <col min="778" max="1008" width="9" style="7"/>
    <col min="1009" max="1009" width="1.75" style="7" customWidth="1"/>
    <col min="1010" max="1011" width="9" style="7"/>
    <col min="1012" max="1014" width="5.625" style="7" bestFit="1" customWidth="1"/>
    <col min="1015" max="1018" width="3.625" style="7" customWidth="1"/>
    <col min="1019" max="1019" width="5.625" style="7" bestFit="1" customWidth="1"/>
    <col min="1020" max="1022" width="5.625" style="7" customWidth="1"/>
    <col min="1023" max="1024" width="3.625" style="7" customWidth="1"/>
    <col min="1025" max="1025" width="5.625" style="7" bestFit="1" customWidth="1"/>
    <col min="1026" max="1029" width="3.625" style="7" customWidth="1"/>
    <col min="1030" max="1030" width="0.375" style="7" customWidth="1"/>
    <col min="1031" max="1031" width="7.875" style="7" customWidth="1"/>
    <col min="1032" max="1033" width="3.625" style="7" customWidth="1"/>
    <col min="1034" max="1264" width="9" style="7"/>
    <col min="1265" max="1265" width="1.75" style="7" customWidth="1"/>
    <col min="1266" max="1267" width="9" style="7"/>
    <col min="1268" max="1270" width="5.625" style="7" bestFit="1" customWidth="1"/>
    <col min="1271" max="1274" width="3.625" style="7" customWidth="1"/>
    <col min="1275" max="1275" width="5.625" style="7" bestFit="1" customWidth="1"/>
    <col min="1276" max="1278" width="5.625" style="7" customWidth="1"/>
    <col min="1279" max="1280" width="3.625" style="7" customWidth="1"/>
    <col min="1281" max="1281" width="5.625" style="7" bestFit="1" customWidth="1"/>
    <col min="1282" max="1285" width="3.625" style="7" customWidth="1"/>
    <col min="1286" max="1286" width="0.375" style="7" customWidth="1"/>
    <col min="1287" max="1287" width="7.875" style="7" customWidth="1"/>
    <col min="1288" max="1289" width="3.625" style="7" customWidth="1"/>
    <col min="1290" max="1520" width="9" style="7"/>
    <col min="1521" max="1521" width="1.75" style="7" customWidth="1"/>
    <col min="1522" max="1523" width="9" style="7"/>
    <col min="1524" max="1526" width="5.625" style="7" bestFit="1" customWidth="1"/>
    <col min="1527" max="1530" width="3.625" style="7" customWidth="1"/>
    <col min="1531" max="1531" width="5.625" style="7" bestFit="1" customWidth="1"/>
    <col min="1532" max="1534" width="5.625" style="7" customWidth="1"/>
    <col min="1535" max="1536" width="3.625" style="7" customWidth="1"/>
    <col min="1537" max="1537" width="5.625" style="7" bestFit="1" customWidth="1"/>
    <col min="1538" max="1541" width="3.625" style="7" customWidth="1"/>
    <col min="1542" max="1542" width="0.375" style="7" customWidth="1"/>
    <col min="1543" max="1543" width="7.875" style="7" customWidth="1"/>
    <col min="1544" max="1545" width="3.625" style="7" customWidth="1"/>
    <col min="1546" max="1776" width="9" style="7"/>
    <col min="1777" max="1777" width="1.75" style="7" customWidth="1"/>
    <col min="1778" max="1779" width="9" style="7"/>
    <col min="1780" max="1782" width="5.625" style="7" bestFit="1" customWidth="1"/>
    <col min="1783" max="1786" width="3.625" style="7" customWidth="1"/>
    <col min="1787" max="1787" width="5.625" style="7" bestFit="1" customWidth="1"/>
    <col min="1788" max="1790" width="5.625" style="7" customWidth="1"/>
    <col min="1791" max="1792" width="3.625" style="7" customWidth="1"/>
    <col min="1793" max="1793" width="5.625" style="7" bestFit="1" customWidth="1"/>
    <col min="1794" max="1797" width="3.625" style="7" customWidth="1"/>
    <col min="1798" max="1798" width="0.375" style="7" customWidth="1"/>
    <col min="1799" max="1799" width="7.875" style="7" customWidth="1"/>
    <col min="1800" max="1801" width="3.625" style="7" customWidth="1"/>
    <col min="1802" max="2032" width="9" style="7"/>
    <col min="2033" max="2033" width="1.75" style="7" customWidth="1"/>
    <col min="2034" max="2035" width="9" style="7"/>
    <col min="2036" max="2038" width="5.625" style="7" bestFit="1" customWidth="1"/>
    <col min="2039" max="2042" width="3.625" style="7" customWidth="1"/>
    <col min="2043" max="2043" width="5.625" style="7" bestFit="1" customWidth="1"/>
    <col min="2044" max="2046" width="5.625" style="7" customWidth="1"/>
    <col min="2047" max="2048" width="3.625" style="7" customWidth="1"/>
    <col min="2049" max="2049" width="5.625" style="7" bestFit="1" customWidth="1"/>
    <col min="2050" max="2053" width="3.625" style="7" customWidth="1"/>
    <col min="2054" max="2054" width="0.375" style="7" customWidth="1"/>
    <col min="2055" max="2055" width="7.875" style="7" customWidth="1"/>
    <col min="2056" max="2057" width="3.625" style="7" customWidth="1"/>
    <col min="2058" max="2288" width="9" style="7"/>
    <col min="2289" max="2289" width="1.75" style="7" customWidth="1"/>
    <col min="2290" max="2291" width="9" style="7"/>
    <col min="2292" max="2294" width="5.625" style="7" bestFit="1" customWidth="1"/>
    <col min="2295" max="2298" width="3.625" style="7" customWidth="1"/>
    <col min="2299" max="2299" width="5.625" style="7" bestFit="1" customWidth="1"/>
    <col min="2300" max="2302" width="5.625" style="7" customWidth="1"/>
    <col min="2303" max="2304" width="3.625" style="7" customWidth="1"/>
    <col min="2305" max="2305" width="5.625" style="7" bestFit="1" customWidth="1"/>
    <col min="2306" max="2309" width="3.625" style="7" customWidth="1"/>
    <col min="2310" max="2310" width="0.375" style="7" customWidth="1"/>
    <col min="2311" max="2311" width="7.875" style="7" customWidth="1"/>
    <col min="2312" max="2313" width="3.625" style="7" customWidth="1"/>
    <col min="2314" max="2544" width="9" style="7"/>
    <col min="2545" max="2545" width="1.75" style="7" customWidth="1"/>
    <col min="2546" max="2547" width="9" style="7"/>
    <col min="2548" max="2550" width="5.625" style="7" bestFit="1" customWidth="1"/>
    <col min="2551" max="2554" width="3.625" style="7" customWidth="1"/>
    <col min="2555" max="2555" width="5.625" style="7" bestFit="1" customWidth="1"/>
    <col min="2556" max="2558" width="5.625" style="7" customWidth="1"/>
    <col min="2559" max="2560" width="3.625" style="7" customWidth="1"/>
    <col min="2561" max="2561" width="5.625" style="7" bestFit="1" customWidth="1"/>
    <col min="2562" max="2565" width="3.625" style="7" customWidth="1"/>
    <col min="2566" max="2566" width="0.375" style="7" customWidth="1"/>
    <col min="2567" max="2567" width="7.875" style="7" customWidth="1"/>
    <col min="2568" max="2569" width="3.625" style="7" customWidth="1"/>
    <col min="2570" max="2800" width="9" style="7"/>
    <col min="2801" max="2801" width="1.75" style="7" customWidth="1"/>
    <col min="2802" max="2803" width="9" style="7"/>
    <col min="2804" max="2806" width="5.625" style="7" bestFit="1" customWidth="1"/>
    <col min="2807" max="2810" width="3.625" style="7" customWidth="1"/>
    <col min="2811" max="2811" width="5.625" style="7" bestFit="1" customWidth="1"/>
    <col min="2812" max="2814" width="5.625" style="7" customWidth="1"/>
    <col min="2815" max="2816" width="3.625" style="7" customWidth="1"/>
    <col min="2817" max="2817" width="5.625" style="7" bestFit="1" customWidth="1"/>
    <col min="2818" max="2821" width="3.625" style="7" customWidth="1"/>
    <col min="2822" max="2822" width="0.375" style="7" customWidth="1"/>
    <col min="2823" max="2823" width="7.875" style="7" customWidth="1"/>
    <col min="2824" max="2825" width="3.625" style="7" customWidth="1"/>
    <col min="2826" max="3056" width="9" style="7"/>
    <col min="3057" max="3057" width="1.75" style="7" customWidth="1"/>
    <col min="3058" max="3059" width="9" style="7"/>
    <col min="3060" max="3062" width="5.625" style="7" bestFit="1" customWidth="1"/>
    <col min="3063" max="3066" width="3.625" style="7" customWidth="1"/>
    <col min="3067" max="3067" width="5.625" style="7" bestFit="1" customWidth="1"/>
    <col min="3068" max="3070" width="5.625" style="7" customWidth="1"/>
    <col min="3071" max="3072" width="3.625" style="7" customWidth="1"/>
    <col min="3073" max="3073" width="5.625" style="7" bestFit="1" customWidth="1"/>
    <col min="3074" max="3077" width="3.625" style="7" customWidth="1"/>
    <col min="3078" max="3078" width="0.375" style="7" customWidth="1"/>
    <col min="3079" max="3079" width="7.875" style="7" customWidth="1"/>
    <col min="3080" max="3081" width="3.625" style="7" customWidth="1"/>
    <col min="3082" max="3312" width="9" style="7"/>
    <col min="3313" max="3313" width="1.75" style="7" customWidth="1"/>
    <col min="3314" max="3315" width="9" style="7"/>
    <col min="3316" max="3318" width="5.625" style="7" bestFit="1" customWidth="1"/>
    <col min="3319" max="3322" width="3.625" style="7" customWidth="1"/>
    <col min="3323" max="3323" width="5.625" style="7" bestFit="1" customWidth="1"/>
    <col min="3324" max="3326" width="5.625" style="7" customWidth="1"/>
    <col min="3327" max="3328" width="3.625" style="7" customWidth="1"/>
    <col min="3329" max="3329" width="5.625" style="7" bestFit="1" customWidth="1"/>
    <col min="3330" max="3333" width="3.625" style="7" customWidth="1"/>
    <col min="3334" max="3334" width="0.375" style="7" customWidth="1"/>
    <col min="3335" max="3335" width="7.875" style="7" customWidth="1"/>
    <col min="3336" max="3337" width="3.625" style="7" customWidth="1"/>
    <col min="3338" max="3568" width="9" style="7"/>
    <col min="3569" max="3569" width="1.75" style="7" customWidth="1"/>
    <col min="3570" max="3571" width="9" style="7"/>
    <col min="3572" max="3574" width="5.625" style="7" bestFit="1" customWidth="1"/>
    <col min="3575" max="3578" width="3.625" style="7" customWidth="1"/>
    <col min="3579" max="3579" width="5.625" style="7" bestFit="1" customWidth="1"/>
    <col min="3580" max="3582" width="5.625" style="7" customWidth="1"/>
    <col min="3583" max="3584" width="3.625" style="7" customWidth="1"/>
    <col min="3585" max="3585" width="5.625" style="7" bestFit="1" customWidth="1"/>
    <col min="3586" max="3589" width="3.625" style="7" customWidth="1"/>
    <col min="3590" max="3590" width="0.375" style="7" customWidth="1"/>
    <col min="3591" max="3591" width="7.875" style="7" customWidth="1"/>
    <col min="3592" max="3593" width="3.625" style="7" customWidth="1"/>
    <col min="3594" max="3824" width="9" style="7"/>
    <col min="3825" max="3825" width="1.75" style="7" customWidth="1"/>
    <col min="3826" max="3827" width="9" style="7"/>
    <col min="3828" max="3830" width="5.625" style="7" bestFit="1" customWidth="1"/>
    <col min="3831" max="3834" width="3.625" style="7" customWidth="1"/>
    <col min="3835" max="3835" width="5.625" style="7" bestFit="1" customWidth="1"/>
    <col min="3836" max="3838" width="5.625" style="7" customWidth="1"/>
    <col min="3839" max="3840" width="3.625" style="7" customWidth="1"/>
    <col min="3841" max="3841" width="5.625" style="7" bestFit="1" customWidth="1"/>
    <col min="3842" max="3845" width="3.625" style="7" customWidth="1"/>
    <col min="3846" max="3846" width="0.375" style="7" customWidth="1"/>
    <col min="3847" max="3847" width="7.875" style="7" customWidth="1"/>
    <col min="3848" max="3849" width="3.625" style="7" customWidth="1"/>
    <col min="3850" max="4080" width="9" style="7"/>
    <col min="4081" max="4081" width="1.75" style="7" customWidth="1"/>
    <col min="4082" max="4083" width="9" style="7"/>
    <col min="4084" max="4086" width="5.625" style="7" bestFit="1" customWidth="1"/>
    <col min="4087" max="4090" width="3.625" style="7" customWidth="1"/>
    <col min="4091" max="4091" width="5.625" style="7" bestFit="1" customWidth="1"/>
    <col min="4092" max="4094" width="5.625" style="7" customWidth="1"/>
    <col min="4095" max="4096" width="3.625" style="7" customWidth="1"/>
    <col min="4097" max="4097" width="5.625" style="7" bestFit="1" customWidth="1"/>
    <col min="4098" max="4101" width="3.625" style="7" customWidth="1"/>
    <col min="4102" max="4102" width="0.375" style="7" customWidth="1"/>
    <col min="4103" max="4103" width="7.875" style="7" customWidth="1"/>
    <col min="4104" max="4105" width="3.625" style="7" customWidth="1"/>
    <col min="4106" max="4336" width="9" style="7"/>
    <col min="4337" max="4337" width="1.75" style="7" customWidth="1"/>
    <col min="4338" max="4339" width="9" style="7"/>
    <col min="4340" max="4342" width="5.625" style="7" bestFit="1" customWidth="1"/>
    <col min="4343" max="4346" width="3.625" style="7" customWidth="1"/>
    <col min="4347" max="4347" width="5.625" style="7" bestFit="1" customWidth="1"/>
    <col min="4348" max="4350" width="5.625" style="7" customWidth="1"/>
    <col min="4351" max="4352" width="3.625" style="7" customWidth="1"/>
    <col min="4353" max="4353" width="5.625" style="7" bestFit="1" customWidth="1"/>
    <col min="4354" max="4357" width="3.625" style="7" customWidth="1"/>
    <col min="4358" max="4358" width="0.375" style="7" customWidth="1"/>
    <col min="4359" max="4359" width="7.875" style="7" customWidth="1"/>
    <col min="4360" max="4361" width="3.625" style="7" customWidth="1"/>
    <col min="4362" max="4592" width="9" style="7"/>
    <col min="4593" max="4593" width="1.75" style="7" customWidth="1"/>
    <col min="4594" max="4595" width="9" style="7"/>
    <col min="4596" max="4598" width="5.625" style="7" bestFit="1" customWidth="1"/>
    <col min="4599" max="4602" width="3.625" style="7" customWidth="1"/>
    <col min="4603" max="4603" width="5.625" style="7" bestFit="1" customWidth="1"/>
    <col min="4604" max="4606" width="5.625" style="7" customWidth="1"/>
    <col min="4607" max="4608" width="3.625" style="7" customWidth="1"/>
    <col min="4609" max="4609" width="5.625" style="7" bestFit="1" customWidth="1"/>
    <col min="4610" max="4613" width="3.625" style="7" customWidth="1"/>
    <col min="4614" max="4614" width="0.375" style="7" customWidth="1"/>
    <col min="4615" max="4615" width="7.875" style="7" customWidth="1"/>
    <col min="4616" max="4617" width="3.625" style="7" customWidth="1"/>
    <col min="4618" max="4848" width="9" style="7"/>
    <col min="4849" max="4849" width="1.75" style="7" customWidth="1"/>
    <col min="4850" max="4851" width="9" style="7"/>
    <col min="4852" max="4854" width="5.625" style="7" bestFit="1" customWidth="1"/>
    <col min="4855" max="4858" width="3.625" style="7" customWidth="1"/>
    <col min="4859" max="4859" width="5.625" style="7" bestFit="1" customWidth="1"/>
    <col min="4860" max="4862" width="5.625" style="7" customWidth="1"/>
    <col min="4863" max="4864" width="3.625" style="7" customWidth="1"/>
    <col min="4865" max="4865" width="5.625" style="7" bestFit="1" customWidth="1"/>
    <col min="4866" max="4869" width="3.625" style="7" customWidth="1"/>
    <col min="4870" max="4870" width="0.375" style="7" customWidth="1"/>
    <col min="4871" max="4871" width="7.875" style="7" customWidth="1"/>
    <col min="4872" max="4873" width="3.625" style="7" customWidth="1"/>
    <col min="4874" max="5104" width="9" style="7"/>
    <col min="5105" max="5105" width="1.75" style="7" customWidth="1"/>
    <col min="5106" max="5107" width="9" style="7"/>
    <col min="5108" max="5110" width="5.625" style="7" bestFit="1" customWidth="1"/>
    <col min="5111" max="5114" width="3.625" style="7" customWidth="1"/>
    <col min="5115" max="5115" width="5.625" style="7" bestFit="1" customWidth="1"/>
    <col min="5116" max="5118" width="5.625" style="7" customWidth="1"/>
    <col min="5119" max="5120" width="3.625" style="7" customWidth="1"/>
    <col min="5121" max="5121" width="5.625" style="7" bestFit="1" customWidth="1"/>
    <col min="5122" max="5125" width="3.625" style="7" customWidth="1"/>
    <col min="5126" max="5126" width="0.375" style="7" customWidth="1"/>
    <col min="5127" max="5127" width="7.875" style="7" customWidth="1"/>
    <col min="5128" max="5129" width="3.625" style="7" customWidth="1"/>
    <col min="5130" max="5360" width="9" style="7"/>
    <col min="5361" max="5361" width="1.75" style="7" customWidth="1"/>
    <col min="5362" max="5363" width="9" style="7"/>
    <col min="5364" max="5366" width="5.625" style="7" bestFit="1" customWidth="1"/>
    <col min="5367" max="5370" width="3.625" style="7" customWidth="1"/>
    <col min="5371" max="5371" width="5.625" style="7" bestFit="1" customWidth="1"/>
    <col min="5372" max="5374" width="5.625" style="7" customWidth="1"/>
    <col min="5375" max="5376" width="3.625" style="7" customWidth="1"/>
    <col min="5377" max="5377" width="5.625" style="7" bestFit="1" customWidth="1"/>
    <col min="5378" max="5381" width="3.625" style="7" customWidth="1"/>
    <col min="5382" max="5382" width="0.375" style="7" customWidth="1"/>
    <col min="5383" max="5383" width="7.875" style="7" customWidth="1"/>
    <col min="5384" max="5385" width="3.625" style="7" customWidth="1"/>
    <col min="5386" max="5616" width="9" style="7"/>
    <col min="5617" max="5617" width="1.75" style="7" customWidth="1"/>
    <col min="5618" max="5619" width="9" style="7"/>
    <col min="5620" max="5622" width="5.625" style="7" bestFit="1" customWidth="1"/>
    <col min="5623" max="5626" width="3.625" style="7" customWidth="1"/>
    <col min="5627" max="5627" width="5.625" style="7" bestFit="1" customWidth="1"/>
    <col min="5628" max="5630" width="5.625" style="7" customWidth="1"/>
    <col min="5631" max="5632" width="3.625" style="7" customWidth="1"/>
    <col min="5633" max="5633" width="5.625" style="7" bestFit="1" customWidth="1"/>
    <col min="5634" max="5637" width="3.625" style="7" customWidth="1"/>
    <col min="5638" max="5638" width="0.375" style="7" customWidth="1"/>
    <col min="5639" max="5639" width="7.875" style="7" customWidth="1"/>
    <col min="5640" max="5641" width="3.625" style="7" customWidth="1"/>
    <col min="5642" max="5872" width="9" style="7"/>
    <col min="5873" max="5873" width="1.75" style="7" customWidth="1"/>
    <col min="5874" max="5875" width="9" style="7"/>
    <col min="5876" max="5878" width="5.625" style="7" bestFit="1" customWidth="1"/>
    <col min="5879" max="5882" width="3.625" style="7" customWidth="1"/>
    <col min="5883" max="5883" width="5.625" style="7" bestFit="1" customWidth="1"/>
    <col min="5884" max="5886" width="5.625" style="7" customWidth="1"/>
    <col min="5887" max="5888" width="3.625" style="7" customWidth="1"/>
    <col min="5889" max="5889" width="5.625" style="7" bestFit="1" customWidth="1"/>
    <col min="5890" max="5893" width="3.625" style="7" customWidth="1"/>
    <col min="5894" max="5894" width="0.375" style="7" customWidth="1"/>
    <col min="5895" max="5895" width="7.875" style="7" customWidth="1"/>
    <col min="5896" max="5897" width="3.625" style="7" customWidth="1"/>
    <col min="5898" max="6128" width="9" style="7"/>
    <col min="6129" max="6129" width="1.75" style="7" customWidth="1"/>
    <col min="6130" max="6131" width="9" style="7"/>
    <col min="6132" max="6134" width="5.625" style="7" bestFit="1" customWidth="1"/>
    <col min="6135" max="6138" width="3.625" style="7" customWidth="1"/>
    <col min="6139" max="6139" width="5.625" style="7" bestFit="1" customWidth="1"/>
    <col min="6140" max="6142" width="5.625" style="7" customWidth="1"/>
    <col min="6143" max="6144" width="3.625" style="7" customWidth="1"/>
    <col min="6145" max="6145" width="5.625" style="7" bestFit="1" customWidth="1"/>
    <col min="6146" max="6149" width="3.625" style="7" customWidth="1"/>
    <col min="6150" max="6150" width="0.375" style="7" customWidth="1"/>
    <col min="6151" max="6151" width="7.875" style="7" customWidth="1"/>
    <col min="6152" max="6153" width="3.625" style="7" customWidth="1"/>
    <col min="6154" max="6384" width="9" style="7"/>
    <col min="6385" max="6385" width="1.75" style="7" customWidth="1"/>
    <col min="6386" max="6387" width="9" style="7"/>
    <col min="6388" max="6390" width="5.625" style="7" bestFit="1" customWidth="1"/>
    <col min="6391" max="6394" width="3.625" style="7" customWidth="1"/>
    <col min="6395" max="6395" width="5.625" style="7" bestFit="1" customWidth="1"/>
    <col min="6396" max="6398" width="5.625" style="7" customWidth="1"/>
    <col min="6399" max="6400" width="3.625" style="7" customWidth="1"/>
    <col min="6401" max="6401" width="5.625" style="7" bestFit="1" customWidth="1"/>
    <col min="6402" max="6405" width="3.625" style="7" customWidth="1"/>
    <col min="6406" max="6406" width="0.375" style="7" customWidth="1"/>
    <col min="6407" max="6407" width="7.875" style="7" customWidth="1"/>
    <col min="6408" max="6409" width="3.625" style="7" customWidth="1"/>
    <col min="6410" max="6640" width="9" style="7"/>
    <col min="6641" max="6641" width="1.75" style="7" customWidth="1"/>
    <col min="6642" max="6643" width="9" style="7"/>
    <col min="6644" max="6646" width="5.625" style="7" bestFit="1" customWidth="1"/>
    <col min="6647" max="6650" width="3.625" style="7" customWidth="1"/>
    <col min="6651" max="6651" width="5.625" style="7" bestFit="1" customWidth="1"/>
    <col min="6652" max="6654" width="5.625" style="7" customWidth="1"/>
    <col min="6655" max="6656" width="3.625" style="7" customWidth="1"/>
    <col min="6657" max="6657" width="5.625" style="7" bestFit="1" customWidth="1"/>
    <col min="6658" max="6661" width="3.625" style="7" customWidth="1"/>
    <col min="6662" max="6662" width="0.375" style="7" customWidth="1"/>
    <col min="6663" max="6663" width="7.875" style="7" customWidth="1"/>
    <col min="6664" max="6665" width="3.625" style="7" customWidth="1"/>
    <col min="6666" max="6896" width="9" style="7"/>
    <col min="6897" max="6897" width="1.75" style="7" customWidth="1"/>
    <col min="6898" max="6899" width="9" style="7"/>
    <col min="6900" max="6902" width="5.625" style="7" bestFit="1" customWidth="1"/>
    <col min="6903" max="6906" width="3.625" style="7" customWidth="1"/>
    <col min="6907" max="6907" width="5.625" style="7" bestFit="1" customWidth="1"/>
    <col min="6908" max="6910" width="5.625" style="7" customWidth="1"/>
    <col min="6911" max="6912" width="3.625" style="7" customWidth="1"/>
    <col min="6913" max="6913" width="5.625" style="7" bestFit="1" customWidth="1"/>
    <col min="6914" max="6917" width="3.625" style="7" customWidth="1"/>
    <col min="6918" max="6918" width="0.375" style="7" customWidth="1"/>
    <col min="6919" max="6919" width="7.875" style="7" customWidth="1"/>
    <col min="6920" max="6921" width="3.625" style="7" customWidth="1"/>
    <col min="6922" max="7152" width="9" style="7"/>
    <col min="7153" max="7153" width="1.75" style="7" customWidth="1"/>
    <col min="7154" max="7155" width="9" style="7"/>
    <col min="7156" max="7158" width="5.625" style="7" bestFit="1" customWidth="1"/>
    <col min="7159" max="7162" width="3.625" style="7" customWidth="1"/>
    <col min="7163" max="7163" width="5.625" style="7" bestFit="1" customWidth="1"/>
    <col min="7164" max="7166" width="5.625" style="7" customWidth="1"/>
    <col min="7167" max="7168" width="3.625" style="7" customWidth="1"/>
    <col min="7169" max="7169" width="5.625" style="7" bestFit="1" customWidth="1"/>
    <col min="7170" max="7173" width="3.625" style="7" customWidth="1"/>
    <col min="7174" max="7174" width="0.375" style="7" customWidth="1"/>
    <col min="7175" max="7175" width="7.875" style="7" customWidth="1"/>
    <col min="7176" max="7177" width="3.625" style="7" customWidth="1"/>
    <col min="7178" max="7408" width="9" style="7"/>
    <col min="7409" max="7409" width="1.75" style="7" customWidth="1"/>
    <col min="7410" max="7411" width="9" style="7"/>
    <col min="7412" max="7414" width="5.625" style="7" bestFit="1" customWidth="1"/>
    <col min="7415" max="7418" width="3.625" style="7" customWidth="1"/>
    <col min="7419" max="7419" width="5.625" style="7" bestFit="1" customWidth="1"/>
    <col min="7420" max="7422" width="5.625" style="7" customWidth="1"/>
    <col min="7423" max="7424" width="3.625" style="7" customWidth="1"/>
    <col min="7425" max="7425" width="5.625" style="7" bestFit="1" customWidth="1"/>
    <col min="7426" max="7429" width="3.625" style="7" customWidth="1"/>
    <col min="7430" max="7430" width="0.375" style="7" customWidth="1"/>
    <col min="7431" max="7431" width="7.875" style="7" customWidth="1"/>
    <col min="7432" max="7433" width="3.625" style="7" customWidth="1"/>
    <col min="7434" max="7664" width="9" style="7"/>
    <col min="7665" max="7665" width="1.75" style="7" customWidth="1"/>
    <col min="7666" max="7667" width="9" style="7"/>
    <col min="7668" max="7670" width="5.625" style="7" bestFit="1" customWidth="1"/>
    <col min="7671" max="7674" width="3.625" style="7" customWidth="1"/>
    <col min="7675" max="7675" width="5.625" style="7" bestFit="1" customWidth="1"/>
    <col min="7676" max="7678" width="5.625" style="7" customWidth="1"/>
    <col min="7679" max="7680" width="3.625" style="7" customWidth="1"/>
    <col min="7681" max="7681" width="5.625" style="7" bestFit="1" customWidth="1"/>
    <col min="7682" max="7685" width="3.625" style="7" customWidth="1"/>
    <col min="7686" max="7686" width="0.375" style="7" customWidth="1"/>
    <col min="7687" max="7687" width="7.875" style="7" customWidth="1"/>
    <col min="7688" max="7689" width="3.625" style="7" customWidth="1"/>
    <col min="7690" max="7920" width="9" style="7"/>
    <col min="7921" max="7921" width="1.75" style="7" customWidth="1"/>
    <col min="7922" max="7923" width="9" style="7"/>
    <col min="7924" max="7926" width="5.625" style="7" bestFit="1" customWidth="1"/>
    <col min="7927" max="7930" width="3.625" style="7" customWidth="1"/>
    <col min="7931" max="7931" width="5.625" style="7" bestFit="1" customWidth="1"/>
    <col min="7932" max="7934" width="5.625" style="7" customWidth="1"/>
    <col min="7935" max="7936" width="3.625" style="7" customWidth="1"/>
    <col min="7937" max="7937" width="5.625" style="7" bestFit="1" customWidth="1"/>
    <col min="7938" max="7941" width="3.625" style="7" customWidth="1"/>
    <col min="7942" max="7942" width="0.375" style="7" customWidth="1"/>
    <col min="7943" max="7943" width="7.875" style="7" customWidth="1"/>
    <col min="7944" max="7945" width="3.625" style="7" customWidth="1"/>
    <col min="7946" max="8176" width="9" style="7"/>
    <col min="8177" max="8177" width="1.75" style="7" customWidth="1"/>
    <col min="8178" max="8179" width="9" style="7"/>
    <col min="8180" max="8182" width="5.625" style="7" bestFit="1" customWidth="1"/>
    <col min="8183" max="8186" width="3.625" style="7" customWidth="1"/>
    <col min="8187" max="8187" width="5.625" style="7" bestFit="1" customWidth="1"/>
    <col min="8188" max="8190" width="5.625" style="7" customWidth="1"/>
    <col min="8191" max="8192" width="3.625" style="7" customWidth="1"/>
    <col min="8193" max="8193" width="5.625" style="7" bestFit="1" customWidth="1"/>
    <col min="8194" max="8197" width="3.625" style="7" customWidth="1"/>
    <col min="8198" max="8198" width="0.375" style="7" customWidth="1"/>
    <col min="8199" max="8199" width="7.875" style="7" customWidth="1"/>
    <col min="8200" max="8201" width="3.625" style="7" customWidth="1"/>
    <col min="8202" max="8432" width="9" style="7"/>
    <col min="8433" max="8433" width="1.75" style="7" customWidth="1"/>
    <col min="8434" max="8435" width="9" style="7"/>
    <col min="8436" max="8438" width="5.625" style="7" bestFit="1" customWidth="1"/>
    <col min="8439" max="8442" width="3.625" style="7" customWidth="1"/>
    <col min="8443" max="8443" width="5.625" style="7" bestFit="1" customWidth="1"/>
    <col min="8444" max="8446" width="5.625" style="7" customWidth="1"/>
    <col min="8447" max="8448" width="3.625" style="7" customWidth="1"/>
    <col min="8449" max="8449" width="5.625" style="7" bestFit="1" customWidth="1"/>
    <col min="8450" max="8453" width="3.625" style="7" customWidth="1"/>
    <col min="8454" max="8454" width="0.375" style="7" customWidth="1"/>
    <col min="8455" max="8455" width="7.875" style="7" customWidth="1"/>
    <col min="8456" max="8457" width="3.625" style="7" customWidth="1"/>
    <col min="8458" max="8688" width="9" style="7"/>
    <col min="8689" max="8689" width="1.75" style="7" customWidth="1"/>
    <col min="8690" max="8691" width="9" style="7"/>
    <col min="8692" max="8694" width="5.625" style="7" bestFit="1" customWidth="1"/>
    <col min="8695" max="8698" width="3.625" style="7" customWidth="1"/>
    <col min="8699" max="8699" width="5.625" style="7" bestFit="1" customWidth="1"/>
    <col min="8700" max="8702" width="5.625" style="7" customWidth="1"/>
    <col min="8703" max="8704" width="3.625" style="7" customWidth="1"/>
    <col min="8705" max="8705" width="5.625" style="7" bestFit="1" customWidth="1"/>
    <col min="8706" max="8709" width="3.625" style="7" customWidth="1"/>
    <col min="8710" max="8710" width="0.375" style="7" customWidth="1"/>
    <col min="8711" max="8711" width="7.875" style="7" customWidth="1"/>
    <col min="8712" max="8713" width="3.625" style="7" customWidth="1"/>
    <col min="8714" max="8944" width="9" style="7"/>
    <col min="8945" max="8945" width="1.75" style="7" customWidth="1"/>
    <col min="8946" max="8947" width="9" style="7"/>
    <col min="8948" max="8950" width="5.625" style="7" bestFit="1" customWidth="1"/>
    <col min="8951" max="8954" width="3.625" style="7" customWidth="1"/>
    <col min="8955" max="8955" width="5.625" style="7" bestFit="1" customWidth="1"/>
    <col min="8956" max="8958" width="5.625" style="7" customWidth="1"/>
    <col min="8959" max="8960" width="3.625" style="7" customWidth="1"/>
    <col min="8961" max="8961" width="5.625" style="7" bestFit="1" customWidth="1"/>
    <col min="8962" max="8965" width="3.625" style="7" customWidth="1"/>
    <col min="8966" max="8966" width="0.375" style="7" customWidth="1"/>
    <col min="8967" max="8967" width="7.875" style="7" customWidth="1"/>
    <col min="8968" max="8969" width="3.625" style="7" customWidth="1"/>
    <col min="8970" max="9200" width="9" style="7"/>
    <col min="9201" max="9201" width="1.75" style="7" customWidth="1"/>
    <col min="9202" max="9203" width="9" style="7"/>
    <col min="9204" max="9206" width="5.625" style="7" bestFit="1" customWidth="1"/>
    <col min="9207" max="9210" width="3.625" style="7" customWidth="1"/>
    <col min="9211" max="9211" width="5.625" style="7" bestFit="1" customWidth="1"/>
    <col min="9212" max="9214" width="5.625" style="7" customWidth="1"/>
    <col min="9215" max="9216" width="3.625" style="7" customWidth="1"/>
    <col min="9217" max="9217" width="5.625" style="7" bestFit="1" customWidth="1"/>
    <col min="9218" max="9221" width="3.625" style="7" customWidth="1"/>
    <col min="9222" max="9222" width="0.375" style="7" customWidth="1"/>
    <col min="9223" max="9223" width="7.875" style="7" customWidth="1"/>
    <col min="9224" max="9225" width="3.625" style="7" customWidth="1"/>
    <col min="9226" max="9456" width="9" style="7"/>
    <col min="9457" max="9457" width="1.75" style="7" customWidth="1"/>
    <col min="9458" max="9459" width="9" style="7"/>
    <col min="9460" max="9462" width="5.625" style="7" bestFit="1" customWidth="1"/>
    <col min="9463" max="9466" width="3.625" style="7" customWidth="1"/>
    <col min="9467" max="9467" width="5.625" style="7" bestFit="1" customWidth="1"/>
    <col min="9468" max="9470" width="5.625" style="7" customWidth="1"/>
    <col min="9471" max="9472" width="3.625" style="7" customWidth="1"/>
    <col min="9473" max="9473" width="5.625" style="7" bestFit="1" customWidth="1"/>
    <col min="9474" max="9477" width="3.625" style="7" customWidth="1"/>
    <col min="9478" max="9478" width="0.375" style="7" customWidth="1"/>
    <col min="9479" max="9479" width="7.875" style="7" customWidth="1"/>
    <col min="9480" max="9481" width="3.625" style="7" customWidth="1"/>
    <col min="9482" max="9712" width="9" style="7"/>
    <col min="9713" max="9713" width="1.75" style="7" customWidth="1"/>
    <col min="9714" max="9715" width="9" style="7"/>
    <col min="9716" max="9718" width="5.625" style="7" bestFit="1" customWidth="1"/>
    <col min="9719" max="9722" width="3.625" style="7" customWidth="1"/>
    <col min="9723" max="9723" width="5.625" style="7" bestFit="1" customWidth="1"/>
    <col min="9724" max="9726" width="5.625" style="7" customWidth="1"/>
    <col min="9727" max="9728" width="3.625" style="7" customWidth="1"/>
    <col min="9729" max="9729" width="5.625" style="7" bestFit="1" customWidth="1"/>
    <col min="9730" max="9733" width="3.625" style="7" customWidth="1"/>
    <col min="9734" max="9734" width="0.375" style="7" customWidth="1"/>
    <col min="9735" max="9735" width="7.875" style="7" customWidth="1"/>
    <col min="9736" max="9737" width="3.625" style="7" customWidth="1"/>
    <col min="9738" max="9968" width="9" style="7"/>
    <col min="9969" max="9969" width="1.75" style="7" customWidth="1"/>
    <col min="9970" max="9971" width="9" style="7"/>
    <col min="9972" max="9974" width="5.625" style="7" bestFit="1" customWidth="1"/>
    <col min="9975" max="9978" width="3.625" style="7" customWidth="1"/>
    <col min="9979" max="9979" width="5.625" style="7" bestFit="1" customWidth="1"/>
    <col min="9980" max="9982" width="5.625" style="7" customWidth="1"/>
    <col min="9983" max="9984" width="3.625" style="7" customWidth="1"/>
    <col min="9985" max="9985" width="5.625" style="7" bestFit="1" customWidth="1"/>
    <col min="9986" max="9989" width="3.625" style="7" customWidth="1"/>
    <col min="9990" max="9990" width="0.375" style="7" customWidth="1"/>
    <col min="9991" max="9991" width="7.875" style="7" customWidth="1"/>
    <col min="9992" max="9993" width="3.625" style="7" customWidth="1"/>
    <col min="9994" max="10224" width="9" style="7"/>
    <col min="10225" max="10225" width="1.75" style="7" customWidth="1"/>
    <col min="10226" max="10227" width="9" style="7"/>
    <col min="10228" max="10230" width="5.625" style="7" bestFit="1" customWidth="1"/>
    <col min="10231" max="10234" width="3.625" style="7" customWidth="1"/>
    <col min="10235" max="10235" width="5.625" style="7" bestFit="1" customWidth="1"/>
    <col min="10236" max="10238" width="5.625" style="7" customWidth="1"/>
    <col min="10239" max="10240" width="3.625" style="7" customWidth="1"/>
    <col min="10241" max="10241" width="5.625" style="7" bestFit="1" customWidth="1"/>
    <col min="10242" max="10245" width="3.625" style="7" customWidth="1"/>
    <col min="10246" max="10246" width="0.375" style="7" customWidth="1"/>
    <col min="10247" max="10247" width="7.875" style="7" customWidth="1"/>
    <col min="10248" max="10249" width="3.625" style="7" customWidth="1"/>
    <col min="10250" max="10480" width="9" style="7"/>
    <col min="10481" max="10481" width="1.75" style="7" customWidth="1"/>
    <col min="10482" max="10483" width="9" style="7"/>
    <col min="10484" max="10486" width="5.625" style="7" bestFit="1" customWidth="1"/>
    <col min="10487" max="10490" width="3.625" style="7" customWidth="1"/>
    <col min="10491" max="10491" width="5.625" style="7" bestFit="1" customWidth="1"/>
    <col min="10492" max="10494" width="5.625" style="7" customWidth="1"/>
    <col min="10495" max="10496" width="3.625" style="7" customWidth="1"/>
    <col min="10497" max="10497" width="5.625" style="7" bestFit="1" customWidth="1"/>
    <col min="10498" max="10501" width="3.625" style="7" customWidth="1"/>
    <col min="10502" max="10502" width="0.375" style="7" customWidth="1"/>
    <col min="10503" max="10503" width="7.875" style="7" customWidth="1"/>
    <col min="10504" max="10505" width="3.625" style="7" customWidth="1"/>
    <col min="10506" max="10736" width="9" style="7"/>
    <col min="10737" max="10737" width="1.75" style="7" customWidth="1"/>
    <col min="10738" max="10739" width="9" style="7"/>
    <col min="10740" max="10742" width="5.625" style="7" bestFit="1" customWidth="1"/>
    <col min="10743" max="10746" width="3.625" style="7" customWidth="1"/>
    <col min="10747" max="10747" width="5.625" style="7" bestFit="1" customWidth="1"/>
    <col min="10748" max="10750" width="5.625" style="7" customWidth="1"/>
    <col min="10751" max="10752" width="3.625" style="7" customWidth="1"/>
    <col min="10753" max="10753" width="5.625" style="7" bestFit="1" customWidth="1"/>
    <col min="10754" max="10757" width="3.625" style="7" customWidth="1"/>
    <col min="10758" max="10758" width="0.375" style="7" customWidth="1"/>
    <col min="10759" max="10759" width="7.875" style="7" customWidth="1"/>
    <col min="10760" max="10761" width="3.625" style="7" customWidth="1"/>
    <col min="10762" max="10992" width="9" style="7"/>
    <col min="10993" max="10993" width="1.75" style="7" customWidth="1"/>
    <col min="10994" max="10995" width="9" style="7"/>
    <col min="10996" max="10998" width="5.625" style="7" bestFit="1" customWidth="1"/>
    <col min="10999" max="11002" width="3.625" style="7" customWidth="1"/>
    <col min="11003" max="11003" width="5.625" style="7" bestFit="1" customWidth="1"/>
    <col min="11004" max="11006" width="5.625" style="7" customWidth="1"/>
    <col min="11007" max="11008" width="3.625" style="7" customWidth="1"/>
    <col min="11009" max="11009" width="5.625" style="7" bestFit="1" customWidth="1"/>
    <col min="11010" max="11013" width="3.625" style="7" customWidth="1"/>
    <col min="11014" max="11014" width="0.375" style="7" customWidth="1"/>
    <col min="11015" max="11015" width="7.875" style="7" customWidth="1"/>
    <col min="11016" max="11017" width="3.625" style="7" customWidth="1"/>
    <col min="11018" max="11248" width="9" style="7"/>
    <col min="11249" max="11249" width="1.75" style="7" customWidth="1"/>
    <col min="11250" max="11251" width="9" style="7"/>
    <col min="11252" max="11254" width="5.625" style="7" bestFit="1" customWidth="1"/>
    <col min="11255" max="11258" width="3.625" style="7" customWidth="1"/>
    <col min="11259" max="11259" width="5.625" style="7" bestFit="1" customWidth="1"/>
    <col min="11260" max="11262" width="5.625" style="7" customWidth="1"/>
    <col min="11263" max="11264" width="3.625" style="7" customWidth="1"/>
    <col min="11265" max="11265" width="5.625" style="7" bestFit="1" customWidth="1"/>
    <col min="11266" max="11269" width="3.625" style="7" customWidth="1"/>
    <col min="11270" max="11270" width="0.375" style="7" customWidth="1"/>
    <col min="11271" max="11271" width="7.875" style="7" customWidth="1"/>
    <col min="11272" max="11273" width="3.625" style="7" customWidth="1"/>
    <col min="11274" max="11504" width="9" style="7"/>
    <col min="11505" max="11505" width="1.75" style="7" customWidth="1"/>
    <col min="11506" max="11507" width="9" style="7"/>
    <col min="11508" max="11510" width="5.625" style="7" bestFit="1" customWidth="1"/>
    <col min="11511" max="11514" width="3.625" style="7" customWidth="1"/>
    <col min="11515" max="11515" width="5.625" style="7" bestFit="1" customWidth="1"/>
    <col min="11516" max="11518" width="5.625" style="7" customWidth="1"/>
    <col min="11519" max="11520" width="3.625" style="7" customWidth="1"/>
    <col min="11521" max="11521" width="5.625" style="7" bestFit="1" customWidth="1"/>
    <col min="11522" max="11525" width="3.625" style="7" customWidth="1"/>
    <col min="11526" max="11526" width="0.375" style="7" customWidth="1"/>
    <col min="11527" max="11527" width="7.875" style="7" customWidth="1"/>
    <col min="11528" max="11529" width="3.625" style="7" customWidth="1"/>
    <col min="11530" max="11760" width="9" style="7"/>
    <col min="11761" max="11761" width="1.75" style="7" customWidth="1"/>
    <col min="11762" max="11763" width="9" style="7"/>
    <col min="11764" max="11766" width="5.625" style="7" bestFit="1" customWidth="1"/>
    <col min="11767" max="11770" width="3.625" style="7" customWidth="1"/>
    <col min="11771" max="11771" width="5.625" style="7" bestFit="1" customWidth="1"/>
    <col min="11772" max="11774" width="5.625" style="7" customWidth="1"/>
    <col min="11775" max="11776" width="3.625" style="7" customWidth="1"/>
    <col min="11777" max="11777" width="5.625" style="7" bestFit="1" customWidth="1"/>
    <col min="11778" max="11781" width="3.625" style="7" customWidth="1"/>
    <col min="11782" max="11782" width="0.375" style="7" customWidth="1"/>
    <col min="11783" max="11783" width="7.875" style="7" customWidth="1"/>
    <col min="11784" max="11785" width="3.625" style="7" customWidth="1"/>
    <col min="11786" max="12016" width="9" style="7"/>
    <col min="12017" max="12017" width="1.75" style="7" customWidth="1"/>
    <col min="12018" max="12019" width="9" style="7"/>
    <col min="12020" max="12022" width="5.625" style="7" bestFit="1" customWidth="1"/>
    <col min="12023" max="12026" width="3.625" style="7" customWidth="1"/>
    <col min="12027" max="12027" width="5.625" style="7" bestFit="1" customWidth="1"/>
    <col min="12028" max="12030" width="5.625" style="7" customWidth="1"/>
    <col min="12031" max="12032" width="3.625" style="7" customWidth="1"/>
    <col min="12033" max="12033" width="5.625" style="7" bestFit="1" customWidth="1"/>
    <col min="12034" max="12037" width="3.625" style="7" customWidth="1"/>
    <col min="12038" max="12038" width="0.375" style="7" customWidth="1"/>
    <col min="12039" max="12039" width="7.875" style="7" customWidth="1"/>
    <col min="12040" max="12041" width="3.625" style="7" customWidth="1"/>
    <col min="12042" max="12272" width="9" style="7"/>
    <col min="12273" max="12273" width="1.75" style="7" customWidth="1"/>
    <col min="12274" max="12275" width="9" style="7"/>
    <col min="12276" max="12278" width="5.625" style="7" bestFit="1" customWidth="1"/>
    <col min="12279" max="12282" width="3.625" style="7" customWidth="1"/>
    <col min="12283" max="12283" width="5.625" style="7" bestFit="1" customWidth="1"/>
    <col min="12284" max="12286" width="5.625" style="7" customWidth="1"/>
    <col min="12287" max="12288" width="3.625" style="7" customWidth="1"/>
    <col min="12289" max="12289" width="5.625" style="7" bestFit="1" customWidth="1"/>
    <col min="12290" max="12293" width="3.625" style="7" customWidth="1"/>
    <col min="12294" max="12294" width="0.375" style="7" customWidth="1"/>
    <col min="12295" max="12295" width="7.875" style="7" customWidth="1"/>
    <col min="12296" max="12297" width="3.625" style="7" customWidth="1"/>
    <col min="12298" max="12528" width="9" style="7"/>
    <col min="12529" max="12529" width="1.75" style="7" customWidth="1"/>
    <col min="12530" max="12531" width="9" style="7"/>
    <col min="12532" max="12534" width="5.625" style="7" bestFit="1" customWidth="1"/>
    <col min="12535" max="12538" width="3.625" style="7" customWidth="1"/>
    <col min="12539" max="12539" width="5.625" style="7" bestFit="1" customWidth="1"/>
    <col min="12540" max="12542" width="5.625" style="7" customWidth="1"/>
    <col min="12543" max="12544" width="3.625" style="7" customWidth="1"/>
    <col min="12545" max="12545" width="5.625" style="7" bestFit="1" customWidth="1"/>
    <col min="12546" max="12549" width="3.625" style="7" customWidth="1"/>
    <col min="12550" max="12550" width="0.375" style="7" customWidth="1"/>
    <col min="12551" max="12551" width="7.875" style="7" customWidth="1"/>
    <col min="12552" max="12553" width="3.625" style="7" customWidth="1"/>
    <col min="12554" max="12784" width="9" style="7"/>
    <col min="12785" max="12785" width="1.75" style="7" customWidth="1"/>
    <col min="12786" max="12787" width="9" style="7"/>
    <col min="12788" max="12790" width="5.625" style="7" bestFit="1" customWidth="1"/>
    <col min="12791" max="12794" width="3.625" style="7" customWidth="1"/>
    <col min="12795" max="12795" width="5.625" style="7" bestFit="1" customWidth="1"/>
    <col min="12796" max="12798" width="5.625" style="7" customWidth="1"/>
    <col min="12799" max="12800" width="3.625" style="7" customWidth="1"/>
    <col min="12801" max="12801" width="5.625" style="7" bestFit="1" customWidth="1"/>
    <col min="12802" max="12805" width="3.625" style="7" customWidth="1"/>
    <col min="12806" max="12806" width="0.375" style="7" customWidth="1"/>
    <col min="12807" max="12807" width="7.875" style="7" customWidth="1"/>
    <col min="12808" max="12809" width="3.625" style="7" customWidth="1"/>
    <col min="12810" max="13040" width="9" style="7"/>
    <col min="13041" max="13041" width="1.75" style="7" customWidth="1"/>
    <col min="13042" max="13043" width="9" style="7"/>
    <col min="13044" max="13046" width="5.625" style="7" bestFit="1" customWidth="1"/>
    <col min="13047" max="13050" width="3.625" style="7" customWidth="1"/>
    <col min="13051" max="13051" width="5.625" style="7" bestFit="1" customWidth="1"/>
    <col min="13052" max="13054" width="5.625" style="7" customWidth="1"/>
    <col min="13055" max="13056" width="3.625" style="7" customWidth="1"/>
    <col min="13057" max="13057" width="5.625" style="7" bestFit="1" customWidth="1"/>
    <col min="13058" max="13061" width="3.625" style="7" customWidth="1"/>
    <col min="13062" max="13062" width="0.375" style="7" customWidth="1"/>
    <col min="13063" max="13063" width="7.875" style="7" customWidth="1"/>
    <col min="13064" max="13065" width="3.625" style="7" customWidth="1"/>
    <col min="13066" max="13296" width="9" style="7"/>
    <col min="13297" max="13297" width="1.75" style="7" customWidth="1"/>
    <col min="13298" max="13299" width="9" style="7"/>
    <col min="13300" max="13302" width="5.625" style="7" bestFit="1" customWidth="1"/>
    <col min="13303" max="13306" width="3.625" style="7" customWidth="1"/>
    <col min="13307" max="13307" width="5.625" style="7" bestFit="1" customWidth="1"/>
    <col min="13308" max="13310" width="5.625" style="7" customWidth="1"/>
    <col min="13311" max="13312" width="3.625" style="7" customWidth="1"/>
    <col min="13313" max="13313" width="5.625" style="7" bestFit="1" customWidth="1"/>
    <col min="13314" max="13317" width="3.625" style="7" customWidth="1"/>
    <col min="13318" max="13318" width="0.375" style="7" customWidth="1"/>
    <col min="13319" max="13319" width="7.875" style="7" customWidth="1"/>
    <col min="13320" max="13321" width="3.625" style="7" customWidth="1"/>
    <col min="13322" max="13552" width="9" style="7"/>
    <col min="13553" max="13553" width="1.75" style="7" customWidth="1"/>
    <col min="13554" max="13555" width="9" style="7"/>
    <col min="13556" max="13558" width="5.625" style="7" bestFit="1" customWidth="1"/>
    <col min="13559" max="13562" width="3.625" style="7" customWidth="1"/>
    <col min="13563" max="13563" width="5.625" style="7" bestFit="1" customWidth="1"/>
    <col min="13564" max="13566" width="5.625" style="7" customWidth="1"/>
    <col min="13567" max="13568" width="3.625" style="7" customWidth="1"/>
    <col min="13569" max="13569" width="5.625" style="7" bestFit="1" customWidth="1"/>
    <col min="13570" max="13573" width="3.625" style="7" customWidth="1"/>
    <col min="13574" max="13574" width="0.375" style="7" customWidth="1"/>
    <col min="13575" max="13575" width="7.875" style="7" customWidth="1"/>
    <col min="13576" max="13577" width="3.625" style="7" customWidth="1"/>
    <col min="13578" max="13808" width="9" style="7"/>
    <col min="13809" max="13809" width="1.75" style="7" customWidth="1"/>
    <col min="13810" max="13811" width="9" style="7"/>
    <col min="13812" max="13814" width="5.625" style="7" bestFit="1" customWidth="1"/>
    <col min="13815" max="13818" width="3.625" style="7" customWidth="1"/>
    <col min="13819" max="13819" width="5.625" style="7" bestFit="1" customWidth="1"/>
    <col min="13820" max="13822" width="5.625" style="7" customWidth="1"/>
    <col min="13823" max="13824" width="3.625" style="7" customWidth="1"/>
    <col min="13825" max="13825" width="5.625" style="7" bestFit="1" customWidth="1"/>
    <col min="13826" max="13829" width="3.625" style="7" customWidth="1"/>
    <col min="13830" max="13830" width="0.375" style="7" customWidth="1"/>
    <col min="13831" max="13831" width="7.875" style="7" customWidth="1"/>
    <col min="13832" max="13833" width="3.625" style="7" customWidth="1"/>
    <col min="13834" max="14064" width="9" style="7"/>
    <col min="14065" max="14065" width="1.75" style="7" customWidth="1"/>
    <col min="14066" max="14067" width="9" style="7"/>
    <col min="14068" max="14070" width="5.625" style="7" bestFit="1" customWidth="1"/>
    <col min="14071" max="14074" width="3.625" style="7" customWidth="1"/>
    <col min="14075" max="14075" width="5.625" style="7" bestFit="1" customWidth="1"/>
    <col min="14076" max="14078" width="5.625" style="7" customWidth="1"/>
    <col min="14079" max="14080" width="3.625" style="7" customWidth="1"/>
    <col min="14081" max="14081" width="5.625" style="7" bestFit="1" customWidth="1"/>
    <col min="14082" max="14085" width="3.625" style="7" customWidth="1"/>
    <col min="14086" max="14086" width="0.375" style="7" customWidth="1"/>
    <col min="14087" max="14087" width="7.875" style="7" customWidth="1"/>
    <col min="14088" max="14089" width="3.625" style="7" customWidth="1"/>
    <col min="14090" max="14320" width="9" style="7"/>
    <col min="14321" max="14321" width="1.75" style="7" customWidth="1"/>
    <col min="14322" max="14323" width="9" style="7"/>
    <col min="14324" max="14326" width="5.625" style="7" bestFit="1" customWidth="1"/>
    <col min="14327" max="14330" width="3.625" style="7" customWidth="1"/>
    <col min="14331" max="14331" width="5.625" style="7" bestFit="1" customWidth="1"/>
    <col min="14332" max="14334" width="5.625" style="7" customWidth="1"/>
    <col min="14335" max="14336" width="3.625" style="7" customWidth="1"/>
    <col min="14337" max="14337" width="5.625" style="7" bestFit="1" customWidth="1"/>
    <col min="14338" max="14341" width="3.625" style="7" customWidth="1"/>
    <col min="14342" max="14342" width="0.375" style="7" customWidth="1"/>
    <col min="14343" max="14343" width="7.875" style="7" customWidth="1"/>
    <col min="14344" max="14345" width="3.625" style="7" customWidth="1"/>
    <col min="14346" max="14576" width="9" style="7"/>
    <col min="14577" max="14577" width="1.75" style="7" customWidth="1"/>
    <col min="14578" max="14579" width="9" style="7"/>
    <col min="14580" max="14582" width="5.625" style="7" bestFit="1" customWidth="1"/>
    <col min="14583" max="14586" width="3.625" style="7" customWidth="1"/>
    <col min="14587" max="14587" width="5.625" style="7" bestFit="1" customWidth="1"/>
    <col min="14588" max="14590" width="5.625" style="7" customWidth="1"/>
    <col min="14591" max="14592" width="3.625" style="7" customWidth="1"/>
    <col min="14593" max="14593" width="5.625" style="7" bestFit="1" customWidth="1"/>
    <col min="14594" max="14597" width="3.625" style="7" customWidth="1"/>
    <col min="14598" max="14598" width="0.375" style="7" customWidth="1"/>
    <col min="14599" max="14599" width="7.875" style="7" customWidth="1"/>
    <col min="14600" max="14601" width="3.625" style="7" customWidth="1"/>
    <col min="14602" max="14832" width="9" style="7"/>
    <col min="14833" max="14833" width="1.75" style="7" customWidth="1"/>
    <col min="14834" max="14835" width="9" style="7"/>
    <col min="14836" max="14838" width="5.625" style="7" bestFit="1" customWidth="1"/>
    <col min="14839" max="14842" width="3.625" style="7" customWidth="1"/>
    <col min="14843" max="14843" width="5.625" style="7" bestFit="1" customWidth="1"/>
    <col min="14844" max="14846" width="5.625" style="7" customWidth="1"/>
    <col min="14847" max="14848" width="3.625" style="7" customWidth="1"/>
    <col min="14849" max="14849" width="5.625" style="7" bestFit="1" customWidth="1"/>
    <col min="14850" max="14853" width="3.625" style="7" customWidth="1"/>
    <col min="14854" max="14854" width="0.375" style="7" customWidth="1"/>
    <col min="14855" max="14855" width="7.875" style="7" customWidth="1"/>
    <col min="14856" max="14857" width="3.625" style="7" customWidth="1"/>
    <col min="14858" max="15088" width="9" style="7"/>
    <col min="15089" max="15089" width="1.75" style="7" customWidth="1"/>
    <col min="15090" max="15091" width="9" style="7"/>
    <col min="15092" max="15094" width="5.625" style="7" bestFit="1" customWidth="1"/>
    <col min="15095" max="15098" width="3.625" style="7" customWidth="1"/>
    <col min="15099" max="15099" width="5.625" style="7" bestFit="1" customWidth="1"/>
    <col min="15100" max="15102" width="5.625" style="7" customWidth="1"/>
    <col min="15103" max="15104" width="3.625" style="7" customWidth="1"/>
    <col min="15105" max="15105" width="5.625" style="7" bestFit="1" customWidth="1"/>
    <col min="15106" max="15109" width="3.625" style="7" customWidth="1"/>
    <col min="15110" max="15110" width="0.375" style="7" customWidth="1"/>
    <col min="15111" max="15111" width="7.875" style="7" customWidth="1"/>
    <col min="15112" max="15113" width="3.625" style="7" customWidth="1"/>
    <col min="15114" max="15344" width="9" style="7"/>
    <col min="15345" max="15345" width="1.75" style="7" customWidth="1"/>
    <col min="15346" max="15347" width="9" style="7"/>
    <col min="15348" max="15350" width="5.625" style="7" bestFit="1" customWidth="1"/>
    <col min="15351" max="15354" width="3.625" style="7" customWidth="1"/>
    <col min="15355" max="15355" width="5.625" style="7" bestFit="1" customWidth="1"/>
    <col min="15356" max="15358" width="5.625" style="7" customWidth="1"/>
    <col min="15359" max="15360" width="3.625" style="7" customWidth="1"/>
    <col min="15361" max="15361" width="5.625" style="7" bestFit="1" customWidth="1"/>
    <col min="15362" max="15365" width="3.625" style="7" customWidth="1"/>
    <col min="15366" max="15366" width="0.375" style="7" customWidth="1"/>
    <col min="15367" max="15367" width="7.875" style="7" customWidth="1"/>
    <col min="15368" max="15369" width="3.625" style="7" customWidth="1"/>
    <col min="15370" max="15600" width="9" style="7"/>
    <col min="15601" max="15601" width="1.75" style="7" customWidth="1"/>
    <col min="15602" max="15603" width="9" style="7"/>
    <col min="15604" max="15606" width="5.625" style="7" bestFit="1" customWidth="1"/>
    <col min="15607" max="15610" width="3.625" style="7" customWidth="1"/>
    <col min="15611" max="15611" width="5.625" style="7" bestFit="1" customWidth="1"/>
    <col min="15612" max="15614" width="5.625" style="7" customWidth="1"/>
    <col min="15615" max="15616" width="3.625" style="7" customWidth="1"/>
    <col min="15617" max="15617" width="5.625" style="7" bestFit="1" customWidth="1"/>
    <col min="15618" max="15621" width="3.625" style="7" customWidth="1"/>
    <col min="15622" max="15622" width="0.375" style="7" customWidth="1"/>
    <col min="15623" max="15623" width="7.875" style="7" customWidth="1"/>
    <col min="15624" max="15625" width="3.625" style="7" customWidth="1"/>
    <col min="15626" max="15856" width="9" style="7"/>
    <col min="15857" max="15857" width="1.75" style="7" customWidth="1"/>
    <col min="15858" max="15859" width="9" style="7"/>
    <col min="15860" max="15862" width="5.625" style="7" bestFit="1" customWidth="1"/>
    <col min="15863" max="15866" width="3.625" style="7" customWidth="1"/>
    <col min="15867" max="15867" width="5.625" style="7" bestFit="1" customWidth="1"/>
    <col min="15868" max="15870" width="5.625" style="7" customWidth="1"/>
    <col min="15871" max="15872" width="3.625" style="7" customWidth="1"/>
    <col min="15873" max="15873" width="5.625" style="7" bestFit="1" customWidth="1"/>
    <col min="15874" max="15877" width="3.625" style="7" customWidth="1"/>
    <col min="15878" max="15878" width="0.375" style="7" customWidth="1"/>
    <col min="15879" max="15879" width="7.875" style="7" customWidth="1"/>
    <col min="15880" max="15881" width="3.625" style="7" customWidth="1"/>
    <col min="15882" max="16112" width="9" style="7"/>
    <col min="16113" max="16113" width="1.75" style="7" customWidth="1"/>
    <col min="16114" max="16115" width="9" style="7"/>
    <col min="16116" max="16118" width="5.625" style="7" bestFit="1" customWidth="1"/>
    <col min="16119" max="16122" width="3.625" style="7" customWidth="1"/>
    <col min="16123" max="16123" width="5.625" style="7" bestFit="1" customWidth="1"/>
    <col min="16124" max="16126" width="5.625" style="7" customWidth="1"/>
    <col min="16127" max="16128" width="3.625" style="7" customWidth="1"/>
    <col min="16129" max="16129" width="5.625" style="7" bestFit="1" customWidth="1"/>
    <col min="16130" max="16133" width="3.625" style="7" customWidth="1"/>
    <col min="16134" max="16134" width="0.375" style="7" customWidth="1"/>
    <col min="16135" max="16135" width="7.875" style="7" customWidth="1"/>
    <col min="16136" max="16137" width="3.625" style="7" customWidth="1"/>
    <col min="16138" max="16384" width="9" style="7"/>
  </cols>
  <sheetData>
    <row r="1" spans="1:18" ht="19.5" customHeight="1"/>
    <row r="2" spans="1:18" ht="19.5" customHeight="1">
      <c r="A2" s="506" t="s">
        <v>183</v>
      </c>
      <c r="B2" s="506"/>
      <c r="C2" s="506"/>
      <c r="D2" s="506"/>
      <c r="E2" s="506"/>
      <c r="F2" s="506"/>
      <c r="G2" s="506"/>
      <c r="H2" s="506"/>
      <c r="I2" s="506"/>
      <c r="J2" s="506"/>
      <c r="K2" s="506"/>
      <c r="L2" s="506"/>
      <c r="M2" s="506"/>
      <c r="N2" s="506"/>
      <c r="O2" s="506"/>
      <c r="P2" s="506"/>
      <c r="Q2" s="157"/>
      <c r="R2" s="157"/>
    </row>
    <row r="3" spans="1:18" ht="19.5" customHeight="1">
      <c r="A3" s="506"/>
      <c r="B3" s="506"/>
      <c r="C3" s="506"/>
      <c r="D3" s="506"/>
      <c r="E3" s="506"/>
      <c r="F3" s="506"/>
      <c r="G3" s="506"/>
      <c r="H3" s="506"/>
      <c r="I3" s="506"/>
      <c r="J3" s="506"/>
      <c r="K3" s="506"/>
      <c r="L3" s="506"/>
      <c r="M3" s="506"/>
      <c r="N3" s="506"/>
      <c r="O3" s="506"/>
      <c r="P3" s="506"/>
      <c r="Q3" s="157"/>
      <c r="R3" s="157"/>
    </row>
    <row r="4" spans="1:18" ht="19.5" customHeight="1"/>
    <row r="5" spans="1:18" ht="19.5" customHeight="1"/>
    <row r="6" spans="1:18" ht="19.5" customHeight="1">
      <c r="B6" s="508"/>
      <c r="C6" s="158" t="s">
        <v>177</v>
      </c>
      <c r="D6" s="158" t="s">
        <v>238</v>
      </c>
      <c r="E6" s="507" t="s">
        <v>236</v>
      </c>
      <c r="F6" s="507"/>
      <c r="G6" s="507"/>
      <c r="H6" s="507" t="s">
        <v>237</v>
      </c>
      <c r="I6" s="507"/>
      <c r="J6" s="507"/>
      <c r="K6" s="507" t="s">
        <v>246</v>
      </c>
      <c r="L6" s="507"/>
      <c r="M6" s="507"/>
      <c r="N6" s="159"/>
      <c r="O6" s="507" t="s">
        <v>244</v>
      </c>
      <c r="P6" s="507"/>
      <c r="Q6" s="507"/>
    </row>
    <row r="7" spans="1:18" ht="19.5" customHeight="1">
      <c r="B7" s="509"/>
      <c r="C7" s="160" t="s">
        <v>137</v>
      </c>
      <c r="D7" s="164" t="s">
        <v>225</v>
      </c>
      <c r="E7" s="162">
        <v>0.47916666666666669</v>
      </c>
      <c r="F7" s="162" t="s">
        <v>245</v>
      </c>
      <c r="G7" s="162">
        <v>0.5</v>
      </c>
      <c r="H7" s="162">
        <v>0.5</v>
      </c>
      <c r="I7" s="162" t="s">
        <v>245</v>
      </c>
      <c r="J7" s="162">
        <v>0.50694444444444442</v>
      </c>
      <c r="K7" s="162">
        <v>0.50694444444444442</v>
      </c>
      <c r="L7" s="162" t="s">
        <v>245</v>
      </c>
      <c r="M7" s="162">
        <v>0.51388888888888895</v>
      </c>
      <c r="N7" s="163"/>
      <c r="O7" s="507" t="s">
        <v>311</v>
      </c>
      <c r="P7" s="507"/>
      <c r="Q7" s="507"/>
    </row>
    <row r="8" spans="1:18" ht="19.5" customHeight="1">
      <c r="B8" s="509"/>
      <c r="C8" s="160" t="s">
        <v>1</v>
      </c>
      <c r="D8" s="164" t="s">
        <v>225</v>
      </c>
      <c r="E8" s="162">
        <v>0.47916666666666669</v>
      </c>
      <c r="F8" s="162" t="s">
        <v>245</v>
      </c>
      <c r="G8" s="162">
        <v>0.5</v>
      </c>
      <c r="H8" s="162">
        <v>0.5</v>
      </c>
      <c r="I8" s="162" t="s">
        <v>245</v>
      </c>
      <c r="J8" s="162">
        <v>0.50694444444444442</v>
      </c>
      <c r="K8" s="162">
        <v>0.50694444444444442</v>
      </c>
      <c r="L8" s="162" t="s">
        <v>245</v>
      </c>
      <c r="M8" s="162">
        <v>0.51388888888888895</v>
      </c>
      <c r="N8" s="159"/>
      <c r="O8" s="507"/>
      <c r="P8" s="507"/>
      <c r="Q8" s="507"/>
    </row>
    <row r="9" spans="1:18" ht="19.5" customHeight="1">
      <c r="B9" s="509"/>
      <c r="C9" s="160" t="s">
        <v>158</v>
      </c>
      <c r="D9" s="161" t="s">
        <v>235</v>
      </c>
      <c r="E9" s="162">
        <v>0.4861111111111111</v>
      </c>
      <c r="F9" s="162" t="s">
        <v>245</v>
      </c>
      <c r="G9" s="162">
        <v>0.50694444444444442</v>
      </c>
      <c r="H9" s="162">
        <v>0.50694444444444442</v>
      </c>
      <c r="I9" s="162" t="s">
        <v>245</v>
      </c>
      <c r="J9" s="162">
        <v>0.51388888888888895</v>
      </c>
      <c r="K9" s="162">
        <v>0.51388888888888895</v>
      </c>
      <c r="L9" s="162" t="s">
        <v>245</v>
      </c>
      <c r="M9" s="162">
        <v>0.52083333333333337</v>
      </c>
      <c r="N9" s="159"/>
      <c r="O9" s="507"/>
      <c r="P9" s="507"/>
      <c r="Q9" s="507"/>
    </row>
    <row r="10" spans="1:18" ht="19.5" customHeight="1">
      <c r="B10" s="509"/>
      <c r="C10" s="160" t="s">
        <v>318</v>
      </c>
      <c r="D10" s="164" t="s">
        <v>225</v>
      </c>
      <c r="E10" s="162">
        <v>0.5</v>
      </c>
      <c r="F10" s="162" t="s">
        <v>245</v>
      </c>
      <c r="G10" s="162">
        <v>0.51388888888888895</v>
      </c>
      <c r="H10" s="162">
        <v>0.51388888888888895</v>
      </c>
      <c r="I10" s="162" t="s">
        <v>245</v>
      </c>
      <c r="J10" s="162">
        <v>0.52083333333333337</v>
      </c>
      <c r="K10" s="162">
        <v>0.52083333333333337</v>
      </c>
      <c r="L10" s="162" t="s">
        <v>245</v>
      </c>
      <c r="M10" s="162">
        <v>0.52777777777777779</v>
      </c>
      <c r="N10" s="159"/>
      <c r="O10" s="507"/>
      <c r="P10" s="507"/>
      <c r="Q10" s="507"/>
    </row>
    <row r="11" spans="1:18" ht="19.5" customHeight="1">
      <c r="B11" s="509"/>
      <c r="C11" s="160" t="s">
        <v>312</v>
      </c>
      <c r="D11" s="164" t="s">
        <v>225</v>
      </c>
      <c r="E11" s="162">
        <v>0.5</v>
      </c>
      <c r="F11" s="158" t="s">
        <v>313</v>
      </c>
      <c r="G11" s="162">
        <v>0.51388888888888895</v>
      </c>
      <c r="H11" s="162">
        <v>0.51388888888888895</v>
      </c>
      <c r="I11" s="162" t="s">
        <v>245</v>
      </c>
      <c r="J11" s="162">
        <v>0.52083333333333337</v>
      </c>
      <c r="K11" s="162">
        <v>0.52083333333333337</v>
      </c>
      <c r="L11" s="162" t="s">
        <v>245</v>
      </c>
      <c r="M11" s="162">
        <v>0.52777777777777779</v>
      </c>
      <c r="N11" s="159"/>
      <c r="O11" s="507"/>
      <c r="P11" s="507"/>
      <c r="Q11" s="507"/>
    </row>
    <row r="12" spans="1:18" ht="19.5" customHeight="1">
      <c r="B12" s="509"/>
      <c r="C12" s="160" t="s">
        <v>314</v>
      </c>
      <c r="D12" s="161" t="s">
        <v>235</v>
      </c>
      <c r="E12" s="162">
        <v>0.50694444444444442</v>
      </c>
      <c r="F12" s="162" t="s">
        <v>245</v>
      </c>
      <c r="G12" s="162">
        <v>0.52777777777777779</v>
      </c>
      <c r="H12" s="162">
        <v>0.52777777777777779</v>
      </c>
      <c r="I12" s="162" t="s">
        <v>245</v>
      </c>
      <c r="J12" s="162">
        <v>0.53472222222222221</v>
      </c>
      <c r="K12" s="162">
        <v>0.53472222222222221</v>
      </c>
      <c r="L12" s="162" t="s">
        <v>245</v>
      </c>
      <c r="M12" s="162">
        <v>0.54166666666666663</v>
      </c>
      <c r="N12" s="163"/>
      <c r="O12" s="507"/>
      <c r="P12" s="507"/>
      <c r="Q12" s="507"/>
    </row>
    <row r="13" spans="1:18" ht="19.5" customHeight="1">
      <c r="B13" s="509"/>
      <c r="C13" s="160" t="s">
        <v>315</v>
      </c>
      <c r="D13" s="161" t="s">
        <v>235</v>
      </c>
      <c r="E13" s="162">
        <v>0.50694444444444442</v>
      </c>
      <c r="F13" s="162" t="s">
        <v>245</v>
      </c>
      <c r="G13" s="162">
        <v>0.52777777777777779</v>
      </c>
      <c r="H13" s="162">
        <v>0.52777777777777779</v>
      </c>
      <c r="I13" s="162" t="s">
        <v>245</v>
      </c>
      <c r="J13" s="162">
        <v>0.53472222222222221</v>
      </c>
      <c r="K13" s="162">
        <v>0.53472222222222221</v>
      </c>
      <c r="L13" s="162" t="s">
        <v>245</v>
      </c>
      <c r="M13" s="162">
        <v>0.54166666666666663</v>
      </c>
      <c r="N13" s="159"/>
      <c r="O13" s="507"/>
      <c r="P13" s="507"/>
      <c r="Q13" s="507"/>
    </row>
    <row r="14" spans="1:18" ht="19.5" customHeight="1">
      <c r="B14" s="509"/>
      <c r="C14" s="160" t="s">
        <v>316</v>
      </c>
      <c r="D14" s="164" t="s">
        <v>225</v>
      </c>
      <c r="E14" s="162">
        <v>0.51388888888888895</v>
      </c>
      <c r="F14" s="162" t="s">
        <v>245</v>
      </c>
      <c r="G14" s="162">
        <v>0.53472222222222221</v>
      </c>
      <c r="H14" s="162">
        <v>0.53472222222222221</v>
      </c>
      <c r="I14" s="162" t="s">
        <v>245</v>
      </c>
      <c r="J14" s="162">
        <v>0.54166666666666663</v>
      </c>
      <c r="K14" s="162">
        <v>0.54166666666666663</v>
      </c>
      <c r="L14" s="162" t="s">
        <v>245</v>
      </c>
      <c r="M14" s="162">
        <v>0.54861111111111105</v>
      </c>
      <c r="N14" s="159"/>
      <c r="O14" s="507"/>
      <c r="P14" s="507"/>
      <c r="Q14" s="507"/>
    </row>
    <row r="15" spans="1:18" ht="19.5" customHeight="1">
      <c r="B15" s="510"/>
      <c r="C15" s="160" t="s">
        <v>317</v>
      </c>
      <c r="D15" s="164" t="s">
        <v>225</v>
      </c>
      <c r="E15" s="162">
        <v>0.51388888888888895</v>
      </c>
      <c r="F15" s="162" t="s">
        <v>245</v>
      </c>
      <c r="G15" s="162">
        <v>0.53472222222222221</v>
      </c>
      <c r="H15" s="162">
        <v>0.53472222222222221</v>
      </c>
      <c r="I15" s="162" t="s">
        <v>245</v>
      </c>
      <c r="J15" s="162">
        <v>0.54166666666666663</v>
      </c>
      <c r="K15" s="162">
        <v>0.54166666666666663</v>
      </c>
      <c r="L15" s="162" t="s">
        <v>245</v>
      </c>
      <c r="M15" s="162">
        <v>0.54861111111111105</v>
      </c>
      <c r="N15" s="159"/>
      <c r="O15" s="507"/>
      <c r="P15" s="507"/>
      <c r="Q15" s="507"/>
    </row>
    <row r="16" spans="1:18" ht="19.5" customHeight="1"/>
    <row r="17" spans="3:3" ht="19.5" customHeight="1">
      <c r="C17" s="7" t="s">
        <v>240</v>
      </c>
    </row>
    <row r="18" spans="3:3" ht="19.5" customHeight="1">
      <c r="C18" s="7" t="s">
        <v>241</v>
      </c>
    </row>
    <row r="19" spans="3:3" ht="19.5" customHeight="1">
      <c r="C19" s="7" t="s">
        <v>242</v>
      </c>
    </row>
    <row r="20" spans="3:3" ht="19.5" customHeight="1">
      <c r="C20" s="7" t="s">
        <v>243</v>
      </c>
    </row>
    <row r="21" spans="3:3" ht="19.5" customHeight="1"/>
    <row r="22" spans="3:3" ht="19.5" customHeight="1">
      <c r="C22" s="165" t="s">
        <v>247</v>
      </c>
    </row>
    <row r="23" spans="3:3" ht="19.5" customHeight="1">
      <c r="C23" s="165" t="s">
        <v>248</v>
      </c>
    </row>
    <row r="24" spans="3:3" ht="19.5" customHeight="1">
      <c r="C24" s="166" t="s">
        <v>249</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B6:B15"/>
    <mergeCell ref="E6:G6"/>
    <mergeCell ref="H6:J6"/>
    <mergeCell ref="K6:M6"/>
    <mergeCell ref="O6:Q6"/>
    <mergeCell ref="O7:Q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AH51"/>
  <sheetViews>
    <sheetView showGridLines="0" zoomScale="55" zoomScaleNormal="55" workbookViewId="0">
      <selection activeCell="B45" sqref="B45"/>
    </sheetView>
  </sheetViews>
  <sheetFormatPr defaultColWidth="8.875" defaultRowHeight="15.75"/>
  <cols>
    <col min="1" max="1" width="8.875" style="120"/>
    <col min="2" max="2" width="11.25" style="110" customWidth="1"/>
    <col min="3" max="3" width="9.625" style="108" customWidth="1"/>
    <col min="4" max="4" width="5.875" style="109" customWidth="1"/>
    <col min="5" max="5" width="9" style="109" customWidth="1"/>
    <col min="6" max="6" width="35.5" style="108" customWidth="1"/>
    <col min="7" max="7" width="7.5" style="108" customWidth="1"/>
    <col min="8" max="8" width="6" style="108" customWidth="1"/>
    <col min="9" max="9" width="7.5" style="108" customWidth="1"/>
    <col min="10" max="10" width="5.875" style="133" customWidth="1"/>
    <col min="11" max="11" width="9.375" style="108" customWidth="1"/>
    <col min="12" max="12" width="35.375" style="108" customWidth="1"/>
    <col min="13" max="13" width="10.625" style="133" customWidth="1"/>
    <col min="14" max="17" width="8.875" style="120"/>
    <col min="18" max="18" width="25" style="120" customWidth="1"/>
    <col min="19" max="22" width="8.875" style="120"/>
    <col min="23" max="23" width="25" style="120" customWidth="1"/>
    <col min="24" max="33" width="8.875" style="120"/>
    <col min="34" max="34" width="31.375" style="120" customWidth="1"/>
    <col min="35" max="247" width="8.875" style="120"/>
    <col min="248" max="248" width="9.5" style="120" customWidth="1"/>
    <col min="249" max="249" width="9.625" style="120" customWidth="1"/>
    <col min="250" max="250" width="5.875" style="120" customWidth="1"/>
    <col min="251" max="251" width="9" style="120" customWidth="1"/>
    <col min="252" max="252" width="32.125" style="120" customWidth="1"/>
    <col min="253" max="253" width="7.5" style="120" customWidth="1"/>
    <col min="254" max="254" width="6" style="120" customWidth="1"/>
    <col min="255" max="255" width="7.5" style="120" customWidth="1"/>
    <col min="256" max="256" width="5.875" style="120" customWidth="1"/>
    <col min="257" max="257" width="9.375" style="120" customWidth="1"/>
    <col min="258" max="258" width="32" style="120" customWidth="1"/>
    <col min="259" max="259" width="9.625" style="120" customWidth="1"/>
    <col min="260" max="260" width="5.875" style="120" customWidth="1"/>
    <col min="261" max="261" width="7.5" style="120" customWidth="1"/>
    <col min="262" max="262" width="32.125" style="120" customWidth="1"/>
    <col min="263" max="265" width="6" style="120" customWidth="1"/>
    <col min="266" max="266" width="5.875" style="120" customWidth="1"/>
    <col min="267" max="267" width="7.5" style="120" customWidth="1"/>
    <col min="268" max="268" width="32.125" style="120" customWidth="1"/>
    <col min="269" max="269" width="10.625" style="120" customWidth="1"/>
    <col min="270" max="273" width="8.875" style="120"/>
    <col min="274" max="274" width="25" style="120" customWidth="1"/>
    <col min="275" max="503" width="8.875" style="120"/>
    <col min="504" max="504" width="9.5" style="120" customWidth="1"/>
    <col min="505" max="505" width="9.625" style="120" customWidth="1"/>
    <col min="506" max="506" width="5.875" style="120" customWidth="1"/>
    <col min="507" max="507" width="9" style="120" customWidth="1"/>
    <col min="508" max="508" width="32.125" style="120" customWidth="1"/>
    <col min="509" max="509" width="7.5" style="120" customWidth="1"/>
    <col min="510" max="510" width="6" style="120" customWidth="1"/>
    <col min="511" max="511" width="7.5" style="120" customWidth="1"/>
    <col min="512" max="512" width="5.875" style="120" customWidth="1"/>
    <col min="513" max="513" width="9.375" style="120" customWidth="1"/>
    <col min="514" max="514" width="32" style="120" customWidth="1"/>
    <col min="515" max="515" width="9.625" style="120" customWidth="1"/>
    <col min="516" max="516" width="5.875" style="120" customWidth="1"/>
    <col min="517" max="517" width="7.5" style="120" customWidth="1"/>
    <col min="518" max="518" width="32.125" style="120" customWidth="1"/>
    <col min="519" max="521" width="6" style="120" customWidth="1"/>
    <col min="522" max="522" width="5.875" style="120" customWidth="1"/>
    <col min="523" max="523" width="7.5" style="120" customWidth="1"/>
    <col min="524" max="524" width="32.125" style="120" customWidth="1"/>
    <col min="525" max="525" width="10.625" style="120" customWidth="1"/>
    <col min="526" max="529" width="8.875" style="120"/>
    <col min="530" max="530" width="25" style="120" customWidth="1"/>
    <col min="531" max="759" width="8.875" style="120"/>
    <col min="760" max="760" width="9.5" style="120" customWidth="1"/>
    <col min="761" max="761" width="9.625" style="120" customWidth="1"/>
    <col min="762" max="762" width="5.875" style="120" customWidth="1"/>
    <col min="763" max="763" width="9" style="120" customWidth="1"/>
    <col min="764" max="764" width="32.125" style="120" customWidth="1"/>
    <col min="765" max="765" width="7.5" style="120" customWidth="1"/>
    <col min="766" max="766" width="6" style="120" customWidth="1"/>
    <col min="767" max="767" width="7.5" style="120" customWidth="1"/>
    <col min="768" max="768" width="5.875" style="120" customWidth="1"/>
    <col min="769" max="769" width="9.375" style="120" customWidth="1"/>
    <col min="770" max="770" width="32" style="120" customWidth="1"/>
    <col min="771" max="771" width="9.625" style="120" customWidth="1"/>
    <col min="772" max="772" width="5.875" style="120" customWidth="1"/>
    <col min="773" max="773" width="7.5" style="120" customWidth="1"/>
    <col min="774" max="774" width="32.125" style="120" customWidth="1"/>
    <col min="775" max="777" width="6" style="120" customWidth="1"/>
    <col min="778" max="778" width="5.875" style="120" customWidth="1"/>
    <col min="779" max="779" width="7.5" style="120" customWidth="1"/>
    <col min="780" max="780" width="32.125" style="120" customWidth="1"/>
    <col min="781" max="781" width="10.625" style="120" customWidth="1"/>
    <col min="782" max="785" width="8.875" style="120"/>
    <col min="786" max="786" width="25" style="120" customWidth="1"/>
    <col min="787" max="1015" width="8.875" style="120"/>
    <col min="1016" max="1016" width="9.5" style="120" customWidth="1"/>
    <col min="1017" max="1017" width="9.625" style="120" customWidth="1"/>
    <col min="1018" max="1018" width="5.875" style="120" customWidth="1"/>
    <col min="1019" max="1019" width="9" style="120" customWidth="1"/>
    <col min="1020" max="1020" width="32.125" style="120" customWidth="1"/>
    <col min="1021" max="1021" width="7.5" style="120" customWidth="1"/>
    <col min="1022" max="1022" width="6" style="120" customWidth="1"/>
    <col min="1023" max="1023" width="7.5" style="120" customWidth="1"/>
    <col min="1024" max="1024" width="5.875" style="120" customWidth="1"/>
    <col min="1025" max="1025" width="9.375" style="120" customWidth="1"/>
    <col min="1026" max="1026" width="32" style="120" customWidth="1"/>
    <col min="1027" max="1027" width="9.625" style="120" customWidth="1"/>
    <col min="1028" max="1028" width="5.875" style="120" customWidth="1"/>
    <col min="1029" max="1029" width="7.5" style="120" customWidth="1"/>
    <col min="1030" max="1030" width="32.125" style="120" customWidth="1"/>
    <col min="1031" max="1033" width="6" style="120" customWidth="1"/>
    <col min="1034" max="1034" width="5.875" style="120" customWidth="1"/>
    <col min="1035" max="1035" width="7.5" style="120" customWidth="1"/>
    <col min="1036" max="1036" width="32.125" style="120" customWidth="1"/>
    <col min="1037" max="1037" width="10.625" style="120" customWidth="1"/>
    <col min="1038" max="1041" width="8.875" style="120"/>
    <col min="1042" max="1042" width="25" style="120" customWidth="1"/>
    <col min="1043" max="1271" width="8.875" style="120"/>
    <col min="1272" max="1272" width="9.5" style="120" customWidth="1"/>
    <col min="1273" max="1273" width="9.625" style="120" customWidth="1"/>
    <col min="1274" max="1274" width="5.875" style="120" customWidth="1"/>
    <col min="1275" max="1275" width="9" style="120" customWidth="1"/>
    <col min="1276" max="1276" width="32.125" style="120" customWidth="1"/>
    <col min="1277" max="1277" width="7.5" style="120" customWidth="1"/>
    <col min="1278" max="1278" width="6" style="120" customWidth="1"/>
    <col min="1279" max="1279" width="7.5" style="120" customWidth="1"/>
    <col min="1280" max="1280" width="5.875" style="120" customWidth="1"/>
    <col min="1281" max="1281" width="9.375" style="120" customWidth="1"/>
    <col min="1282" max="1282" width="32" style="120" customWidth="1"/>
    <col min="1283" max="1283" width="9.625" style="120" customWidth="1"/>
    <col min="1284" max="1284" width="5.875" style="120" customWidth="1"/>
    <col min="1285" max="1285" width="7.5" style="120" customWidth="1"/>
    <col min="1286" max="1286" width="32.125" style="120" customWidth="1"/>
    <col min="1287" max="1289" width="6" style="120" customWidth="1"/>
    <col min="1290" max="1290" width="5.875" style="120" customWidth="1"/>
    <col min="1291" max="1291" width="7.5" style="120" customWidth="1"/>
    <col min="1292" max="1292" width="32.125" style="120" customWidth="1"/>
    <col min="1293" max="1293" width="10.625" style="120" customWidth="1"/>
    <col min="1294" max="1297" width="8.875" style="120"/>
    <col min="1298" max="1298" width="25" style="120" customWidth="1"/>
    <col min="1299" max="1527" width="8.875" style="120"/>
    <col min="1528" max="1528" width="9.5" style="120" customWidth="1"/>
    <col min="1529" max="1529" width="9.625" style="120" customWidth="1"/>
    <col min="1530" max="1530" width="5.875" style="120" customWidth="1"/>
    <col min="1531" max="1531" width="9" style="120" customWidth="1"/>
    <col min="1532" max="1532" width="32.125" style="120" customWidth="1"/>
    <col min="1533" max="1533" width="7.5" style="120" customWidth="1"/>
    <col min="1534" max="1534" width="6" style="120" customWidth="1"/>
    <col min="1535" max="1535" width="7.5" style="120" customWidth="1"/>
    <col min="1536" max="1536" width="5.875" style="120" customWidth="1"/>
    <col min="1537" max="1537" width="9.375" style="120" customWidth="1"/>
    <col min="1538" max="1538" width="32" style="120" customWidth="1"/>
    <col min="1539" max="1539" width="9.625" style="120" customWidth="1"/>
    <col min="1540" max="1540" width="5.875" style="120" customWidth="1"/>
    <col min="1541" max="1541" width="7.5" style="120" customWidth="1"/>
    <col min="1542" max="1542" width="32.125" style="120" customWidth="1"/>
    <col min="1543" max="1545" width="6" style="120" customWidth="1"/>
    <col min="1546" max="1546" width="5.875" style="120" customWidth="1"/>
    <col min="1547" max="1547" width="7.5" style="120" customWidth="1"/>
    <col min="1548" max="1548" width="32.125" style="120" customWidth="1"/>
    <col min="1549" max="1549" width="10.625" style="120" customWidth="1"/>
    <col min="1550" max="1553" width="8.875" style="120"/>
    <col min="1554" max="1554" width="25" style="120" customWidth="1"/>
    <col min="1555" max="1783" width="8.875" style="120"/>
    <col min="1784" max="1784" width="9.5" style="120" customWidth="1"/>
    <col min="1785" max="1785" width="9.625" style="120" customWidth="1"/>
    <col min="1786" max="1786" width="5.875" style="120" customWidth="1"/>
    <col min="1787" max="1787" width="9" style="120" customWidth="1"/>
    <col min="1788" max="1788" width="32.125" style="120" customWidth="1"/>
    <col min="1789" max="1789" width="7.5" style="120" customWidth="1"/>
    <col min="1790" max="1790" width="6" style="120" customWidth="1"/>
    <col min="1791" max="1791" width="7.5" style="120" customWidth="1"/>
    <col min="1792" max="1792" width="5.875" style="120" customWidth="1"/>
    <col min="1793" max="1793" width="9.375" style="120" customWidth="1"/>
    <col min="1794" max="1794" width="32" style="120" customWidth="1"/>
    <col min="1795" max="1795" width="9.625" style="120" customWidth="1"/>
    <col min="1796" max="1796" width="5.875" style="120" customWidth="1"/>
    <col min="1797" max="1797" width="7.5" style="120" customWidth="1"/>
    <col min="1798" max="1798" width="32.125" style="120" customWidth="1"/>
    <col min="1799" max="1801" width="6" style="120" customWidth="1"/>
    <col min="1802" max="1802" width="5.875" style="120" customWidth="1"/>
    <col min="1803" max="1803" width="7.5" style="120" customWidth="1"/>
    <col min="1804" max="1804" width="32.125" style="120" customWidth="1"/>
    <col min="1805" max="1805" width="10.625" style="120" customWidth="1"/>
    <col min="1806" max="1809" width="8.875" style="120"/>
    <col min="1810" max="1810" width="25" style="120" customWidth="1"/>
    <col min="1811" max="2039" width="8.875" style="120"/>
    <col min="2040" max="2040" width="9.5" style="120" customWidth="1"/>
    <col min="2041" max="2041" width="9.625" style="120" customWidth="1"/>
    <col min="2042" max="2042" width="5.875" style="120" customWidth="1"/>
    <col min="2043" max="2043" width="9" style="120" customWidth="1"/>
    <col min="2044" max="2044" width="32.125" style="120" customWidth="1"/>
    <col min="2045" max="2045" width="7.5" style="120" customWidth="1"/>
    <col min="2046" max="2046" width="6" style="120" customWidth="1"/>
    <col min="2047" max="2047" width="7.5" style="120" customWidth="1"/>
    <col min="2048" max="2048" width="5.875" style="120" customWidth="1"/>
    <col min="2049" max="2049" width="9.375" style="120" customWidth="1"/>
    <col min="2050" max="2050" width="32" style="120" customWidth="1"/>
    <col min="2051" max="2051" width="9.625" style="120" customWidth="1"/>
    <col min="2052" max="2052" width="5.875" style="120" customWidth="1"/>
    <col min="2053" max="2053" width="7.5" style="120" customWidth="1"/>
    <col min="2054" max="2054" width="32.125" style="120" customWidth="1"/>
    <col min="2055" max="2057" width="6" style="120" customWidth="1"/>
    <col min="2058" max="2058" width="5.875" style="120" customWidth="1"/>
    <col min="2059" max="2059" width="7.5" style="120" customWidth="1"/>
    <col min="2060" max="2060" width="32.125" style="120" customWidth="1"/>
    <col min="2061" max="2061" width="10.625" style="120" customWidth="1"/>
    <col min="2062" max="2065" width="8.875" style="120"/>
    <col min="2066" max="2066" width="25" style="120" customWidth="1"/>
    <col min="2067" max="2295" width="8.875" style="120"/>
    <col min="2296" max="2296" width="9.5" style="120" customWidth="1"/>
    <col min="2297" max="2297" width="9.625" style="120" customWidth="1"/>
    <col min="2298" max="2298" width="5.875" style="120" customWidth="1"/>
    <col min="2299" max="2299" width="9" style="120" customWidth="1"/>
    <col min="2300" max="2300" width="32.125" style="120" customWidth="1"/>
    <col min="2301" max="2301" width="7.5" style="120" customWidth="1"/>
    <col min="2302" max="2302" width="6" style="120" customWidth="1"/>
    <col min="2303" max="2303" width="7.5" style="120" customWidth="1"/>
    <col min="2304" max="2304" width="5.875" style="120" customWidth="1"/>
    <col min="2305" max="2305" width="9.375" style="120" customWidth="1"/>
    <col min="2306" max="2306" width="32" style="120" customWidth="1"/>
    <col min="2307" max="2307" width="9.625" style="120" customWidth="1"/>
    <col min="2308" max="2308" width="5.875" style="120" customWidth="1"/>
    <col min="2309" max="2309" width="7.5" style="120" customWidth="1"/>
    <col min="2310" max="2310" width="32.125" style="120" customWidth="1"/>
    <col min="2311" max="2313" width="6" style="120" customWidth="1"/>
    <col min="2314" max="2314" width="5.875" style="120" customWidth="1"/>
    <col min="2315" max="2315" width="7.5" style="120" customWidth="1"/>
    <col min="2316" max="2316" width="32.125" style="120" customWidth="1"/>
    <col min="2317" max="2317" width="10.625" style="120" customWidth="1"/>
    <col min="2318" max="2321" width="8.875" style="120"/>
    <col min="2322" max="2322" width="25" style="120" customWidth="1"/>
    <col min="2323" max="2551" width="8.875" style="120"/>
    <col min="2552" max="2552" width="9.5" style="120" customWidth="1"/>
    <col min="2553" max="2553" width="9.625" style="120" customWidth="1"/>
    <col min="2554" max="2554" width="5.875" style="120" customWidth="1"/>
    <col min="2555" max="2555" width="9" style="120" customWidth="1"/>
    <col min="2556" max="2556" width="32.125" style="120" customWidth="1"/>
    <col min="2557" max="2557" width="7.5" style="120" customWidth="1"/>
    <col min="2558" max="2558" width="6" style="120" customWidth="1"/>
    <col min="2559" max="2559" width="7.5" style="120" customWidth="1"/>
    <col min="2560" max="2560" width="5.875" style="120" customWidth="1"/>
    <col min="2561" max="2561" width="9.375" style="120" customWidth="1"/>
    <col min="2562" max="2562" width="32" style="120" customWidth="1"/>
    <col min="2563" max="2563" width="9.625" style="120" customWidth="1"/>
    <col min="2564" max="2564" width="5.875" style="120" customWidth="1"/>
    <col min="2565" max="2565" width="7.5" style="120" customWidth="1"/>
    <col min="2566" max="2566" width="32.125" style="120" customWidth="1"/>
    <col min="2567" max="2569" width="6" style="120" customWidth="1"/>
    <col min="2570" max="2570" width="5.875" style="120" customWidth="1"/>
    <col min="2571" max="2571" width="7.5" style="120" customWidth="1"/>
    <col min="2572" max="2572" width="32.125" style="120" customWidth="1"/>
    <col min="2573" max="2573" width="10.625" style="120" customWidth="1"/>
    <col min="2574" max="2577" width="8.875" style="120"/>
    <col min="2578" max="2578" width="25" style="120" customWidth="1"/>
    <col min="2579" max="2807" width="8.875" style="120"/>
    <col min="2808" max="2808" width="9.5" style="120" customWidth="1"/>
    <col min="2809" max="2809" width="9.625" style="120" customWidth="1"/>
    <col min="2810" max="2810" width="5.875" style="120" customWidth="1"/>
    <col min="2811" max="2811" width="9" style="120" customWidth="1"/>
    <col min="2812" max="2812" width="32.125" style="120" customWidth="1"/>
    <col min="2813" max="2813" width="7.5" style="120" customWidth="1"/>
    <col min="2814" max="2814" width="6" style="120" customWidth="1"/>
    <col min="2815" max="2815" width="7.5" style="120" customWidth="1"/>
    <col min="2816" max="2816" width="5.875" style="120" customWidth="1"/>
    <col min="2817" max="2817" width="9.375" style="120" customWidth="1"/>
    <col min="2818" max="2818" width="32" style="120" customWidth="1"/>
    <col min="2819" max="2819" width="9.625" style="120" customWidth="1"/>
    <col min="2820" max="2820" width="5.875" style="120" customWidth="1"/>
    <col min="2821" max="2821" width="7.5" style="120" customWidth="1"/>
    <col min="2822" max="2822" width="32.125" style="120" customWidth="1"/>
    <col min="2823" max="2825" width="6" style="120" customWidth="1"/>
    <col min="2826" max="2826" width="5.875" style="120" customWidth="1"/>
    <col min="2827" max="2827" width="7.5" style="120" customWidth="1"/>
    <col min="2828" max="2828" width="32.125" style="120" customWidth="1"/>
    <col min="2829" max="2829" width="10.625" style="120" customWidth="1"/>
    <col min="2830" max="2833" width="8.875" style="120"/>
    <col min="2834" max="2834" width="25" style="120" customWidth="1"/>
    <col min="2835" max="3063" width="8.875" style="120"/>
    <col min="3064" max="3064" width="9.5" style="120" customWidth="1"/>
    <col min="3065" max="3065" width="9.625" style="120" customWidth="1"/>
    <col min="3066" max="3066" width="5.875" style="120" customWidth="1"/>
    <col min="3067" max="3067" width="9" style="120" customWidth="1"/>
    <col min="3068" max="3068" width="32.125" style="120" customWidth="1"/>
    <col min="3069" max="3069" width="7.5" style="120" customWidth="1"/>
    <col min="3070" max="3070" width="6" style="120" customWidth="1"/>
    <col min="3071" max="3071" width="7.5" style="120" customWidth="1"/>
    <col min="3072" max="3072" width="5.875" style="120" customWidth="1"/>
    <col min="3073" max="3073" width="9.375" style="120" customWidth="1"/>
    <col min="3074" max="3074" width="32" style="120" customWidth="1"/>
    <col min="3075" max="3075" width="9.625" style="120" customWidth="1"/>
    <col min="3076" max="3076" width="5.875" style="120" customWidth="1"/>
    <col min="3077" max="3077" width="7.5" style="120" customWidth="1"/>
    <col min="3078" max="3078" width="32.125" style="120" customWidth="1"/>
    <col min="3079" max="3081" width="6" style="120" customWidth="1"/>
    <col min="3082" max="3082" width="5.875" style="120" customWidth="1"/>
    <col min="3083" max="3083" width="7.5" style="120" customWidth="1"/>
    <col min="3084" max="3084" width="32.125" style="120" customWidth="1"/>
    <col min="3085" max="3085" width="10.625" style="120" customWidth="1"/>
    <col min="3086" max="3089" width="8.875" style="120"/>
    <col min="3090" max="3090" width="25" style="120" customWidth="1"/>
    <col min="3091" max="3319" width="8.875" style="120"/>
    <col min="3320" max="3320" width="9.5" style="120" customWidth="1"/>
    <col min="3321" max="3321" width="9.625" style="120" customWidth="1"/>
    <col min="3322" max="3322" width="5.875" style="120" customWidth="1"/>
    <col min="3323" max="3323" width="9" style="120" customWidth="1"/>
    <col min="3324" max="3324" width="32.125" style="120" customWidth="1"/>
    <col min="3325" max="3325" width="7.5" style="120" customWidth="1"/>
    <col min="3326" max="3326" width="6" style="120" customWidth="1"/>
    <col min="3327" max="3327" width="7.5" style="120" customWidth="1"/>
    <col min="3328" max="3328" width="5.875" style="120" customWidth="1"/>
    <col min="3329" max="3329" width="9.375" style="120" customWidth="1"/>
    <col min="3330" max="3330" width="32" style="120" customWidth="1"/>
    <col min="3331" max="3331" width="9.625" style="120" customWidth="1"/>
    <col min="3332" max="3332" width="5.875" style="120" customWidth="1"/>
    <col min="3333" max="3333" width="7.5" style="120" customWidth="1"/>
    <col min="3334" max="3334" width="32.125" style="120" customWidth="1"/>
    <col min="3335" max="3337" width="6" style="120" customWidth="1"/>
    <col min="3338" max="3338" width="5.875" style="120" customWidth="1"/>
    <col min="3339" max="3339" width="7.5" style="120" customWidth="1"/>
    <col min="3340" max="3340" width="32.125" style="120" customWidth="1"/>
    <col min="3341" max="3341" width="10.625" style="120" customWidth="1"/>
    <col min="3342" max="3345" width="8.875" style="120"/>
    <col min="3346" max="3346" width="25" style="120" customWidth="1"/>
    <col min="3347" max="3575" width="8.875" style="120"/>
    <col min="3576" max="3576" width="9.5" style="120" customWidth="1"/>
    <col min="3577" max="3577" width="9.625" style="120" customWidth="1"/>
    <col min="3578" max="3578" width="5.875" style="120" customWidth="1"/>
    <col min="3579" max="3579" width="9" style="120" customWidth="1"/>
    <col min="3580" max="3580" width="32.125" style="120" customWidth="1"/>
    <col min="3581" max="3581" width="7.5" style="120" customWidth="1"/>
    <col min="3582" max="3582" width="6" style="120" customWidth="1"/>
    <col min="3583" max="3583" width="7.5" style="120" customWidth="1"/>
    <col min="3584" max="3584" width="5.875" style="120" customWidth="1"/>
    <col min="3585" max="3585" width="9.375" style="120" customWidth="1"/>
    <col min="3586" max="3586" width="32" style="120" customWidth="1"/>
    <col min="3587" max="3587" width="9.625" style="120" customWidth="1"/>
    <col min="3588" max="3588" width="5.875" style="120" customWidth="1"/>
    <col min="3589" max="3589" width="7.5" style="120" customWidth="1"/>
    <col min="3590" max="3590" width="32.125" style="120" customWidth="1"/>
    <col min="3591" max="3593" width="6" style="120" customWidth="1"/>
    <col min="3594" max="3594" width="5.875" style="120" customWidth="1"/>
    <col min="3595" max="3595" width="7.5" style="120" customWidth="1"/>
    <col min="3596" max="3596" width="32.125" style="120" customWidth="1"/>
    <col min="3597" max="3597" width="10.625" style="120" customWidth="1"/>
    <col min="3598" max="3601" width="8.875" style="120"/>
    <col min="3602" max="3602" width="25" style="120" customWidth="1"/>
    <col min="3603" max="3831" width="8.875" style="120"/>
    <col min="3832" max="3832" width="9.5" style="120" customWidth="1"/>
    <col min="3833" max="3833" width="9.625" style="120" customWidth="1"/>
    <col min="3834" max="3834" width="5.875" style="120" customWidth="1"/>
    <col min="3835" max="3835" width="9" style="120" customWidth="1"/>
    <col min="3836" max="3836" width="32.125" style="120" customWidth="1"/>
    <col min="3837" max="3837" width="7.5" style="120" customWidth="1"/>
    <col min="3838" max="3838" width="6" style="120" customWidth="1"/>
    <col min="3839" max="3839" width="7.5" style="120" customWidth="1"/>
    <col min="3840" max="3840" width="5.875" style="120" customWidth="1"/>
    <col min="3841" max="3841" width="9.375" style="120" customWidth="1"/>
    <col min="3842" max="3842" width="32" style="120" customWidth="1"/>
    <col min="3843" max="3843" width="9.625" style="120" customWidth="1"/>
    <col min="3844" max="3844" width="5.875" style="120" customWidth="1"/>
    <col min="3845" max="3845" width="7.5" style="120" customWidth="1"/>
    <col min="3846" max="3846" width="32.125" style="120" customWidth="1"/>
    <col min="3847" max="3849" width="6" style="120" customWidth="1"/>
    <col min="3850" max="3850" width="5.875" style="120" customWidth="1"/>
    <col min="3851" max="3851" width="7.5" style="120" customWidth="1"/>
    <col min="3852" max="3852" width="32.125" style="120" customWidth="1"/>
    <col min="3853" max="3853" width="10.625" style="120" customWidth="1"/>
    <col min="3854" max="3857" width="8.875" style="120"/>
    <col min="3858" max="3858" width="25" style="120" customWidth="1"/>
    <col min="3859" max="4087" width="8.875" style="120"/>
    <col min="4088" max="4088" width="9.5" style="120" customWidth="1"/>
    <col min="4089" max="4089" width="9.625" style="120" customWidth="1"/>
    <col min="4090" max="4090" width="5.875" style="120" customWidth="1"/>
    <col min="4091" max="4091" width="9" style="120" customWidth="1"/>
    <col min="4092" max="4092" width="32.125" style="120" customWidth="1"/>
    <col min="4093" max="4093" width="7.5" style="120" customWidth="1"/>
    <col min="4094" max="4094" width="6" style="120" customWidth="1"/>
    <col min="4095" max="4095" width="7.5" style="120" customWidth="1"/>
    <col min="4096" max="4096" width="5.875" style="120" customWidth="1"/>
    <col min="4097" max="4097" width="9.375" style="120" customWidth="1"/>
    <col min="4098" max="4098" width="32" style="120" customWidth="1"/>
    <col min="4099" max="4099" width="9.625" style="120" customWidth="1"/>
    <col min="4100" max="4100" width="5.875" style="120" customWidth="1"/>
    <col min="4101" max="4101" width="7.5" style="120" customWidth="1"/>
    <col min="4102" max="4102" width="32.125" style="120" customWidth="1"/>
    <col min="4103" max="4105" width="6" style="120" customWidth="1"/>
    <col min="4106" max="4106" width="5.875" style="120" customWidth="1"/>
    <col min="4107" max="4107" width="7.5" style="120" customWidth="1"/>
    <col min="4108" max="4108" width="32.125" style="120" customWidth="1"/>
    <col min="4109" max="4109" width="10.625" style="120" customWidth="1"/>
    <col min="4110" max="4113" width="8.875" style="120"/>
    <col min="4114" max="4114" width="25" style="120" customWidth="1"/>
    <col min="4115" max="4343" width="8.875" style="120"/>
    <col min="4344" max="4344" width="9.5" style="120" customWidth="1"/>
    <col min="4345" max="4345" width="9.625" style="120" customWidth="1"/>
    <col min="4346" max="4346" width="5.875" style="120" customWidth="1"/>
    <col min="4347" max="4347" width="9" style="120" customWidth="1"/>
    <col min="4348" max="4348" width="32.125" style="120" customWidth="1"/>
    <col min="4349" max="4349" width="7.5" style="120" customWidth="1"/>
    <col min="4350" max="4350" width="6" style="120" customWidth="1"/>
    <col min="4351" max="4351" width="7.5" style="120" customWidth="1"/>
    <col min="4352" max="4352" width="5.875" style="120" customWidth="1"/>
    <col min="4353" max="4353" width="9.375" style="120" customWidth="1"/>
    <col min="4354" max="4354" width="32" style="120" customWidth="1"/>
    <col min="4355" max="4355" width="9.625" style="120" customWidth="1"/>
    <col min="4356" max="4356" width="5.875" style="120" customWidth="1"/>
    <col min="4357" max="4357" width="7.5" style="120" customWidth="1"/>
    <col min="4358" max="4358" width="32.125" style="120" customWidth="1"/>
    <col min="4359" max="4361" width="6" style="120" customWidth="1"/>
    <col min="4362" max="4362" width="5.875" style="120" customWidth="1"/>
    <col min="4363" max="4363" width="7.5" style="120" customWidth="1"/>
    <col min="4364" max="4364" width="32.125" style="120" customWidth="1"/>
    <col min="4365" max="4365" width="10.625" style="120" customWidth="1"/>
    <col min="4366" max="4369" width="8.875" style="120"/>
    <col min="4370" max="4370" width="25" style="120" customWidth="1"/>
    <col min="4371" max="4599" width="8.875" style="120"/>
    <col min="4600" max="4600" width="9.5" style="120" customWidth="1"/>
    <col min="4601" max="4601" width="9.625" style="120" customWidth="1"/>
    <col min="4602" max="4602" width="5.875" style="120" customWidth="1"/>
    <col min="4603" max="4603" width="9" style="120" customWidth="1"/>
    <col min="4604" max="4604" width="32.125" style="120" customWidth="1"/>
    <col min="4605" max="4605" width="7.5" style="120" customWidth="1"/>
    <col min="4606" max="4606" width="6" style="120" customWidth="1"/>
    <col min="4607" max="4607" width="7.5" style="120" customWidth="1"/>
    <col min="4608" max="4608" width="5.875" style="120" customWidth="1"/>
    <col min="4609" max="4609" width="9.375" style="120" customWidth="1"/>
    <col min="4610" max="4610" width="32" style="120" customWidth="1"/>
    <col min="4611" max="4611" width="9.625" style="120" customWidth="1"/>
    <col min="4612" max="4612" width="5.875" style="120" customWidth="1"/>
    <col min="4613" max="4613" width="7.5" style="120" customWidth="1"/>
    <col min="4614" max="4614" width="32.125" style="120" customWidth="1"/>
    <col min="4615" max="4617" width="6" style="120" customWidth="1"/>
    <col min="4618" max="4618" width="5.875" style="120" customWidth="1"/>
    <col min="4619" max="4619" width="7.5" style="120" customWidth="1"/>
    <col min="4620" max="4620" width="32.125" style="120" customWidth="1"/>
    <col min="4621" max="4621" width="10.625" style="120" customWidth="1"/>
    <col min="4622" max="4625" width="8.875" style="120"/>
    <col min="4626" max="4626" width="25" style="120" customWidth="1"/>
    <col min="4627" max="4855" width="8.875" style="120"/>
    <col min="4856" max="4856" width="9.5" style="120" customWidth="1"/>
    <col min="4857" max="4857" width="9.625" style="120" customWidth="1"/>
    <col min="4858" max="4858" width="5.875" style="120" customWidth="1"/>
    <col min="4859" max="4859" width="9" style="120" customWidth="1"/>
    <col min="4860" max="4860" width="32.125" style="120" customWidth="1"/>
    <col min="4861" max="4861" width="7.5" style="120" customWidth="1"/>
    <col min="4862" max="4862" width="6" style="120" customWidth="1"/>
    <col min="4863" max="4863" width="7.5" style="120" customWidth="1"/>
    <col min="4864" max="4864" width="5.875" style="120" customWidth="1"/>
    <col min="4865" max="4865" width="9.375" style="120" customWidth="1"/>
    <col min="4866" max="4866" width="32" style="120" customWidth="1"/>
    <col min="4867" max="4867" width="9.625" style="120" customWidth="1"/>
    <col min="4868" max="4868" width="5.875" style="120" customWidth="1"/>
    <col min="4869" max="4869" width="7.5" style="120" customWidth="1"/>
    <col min="4870" max="4870" width="32.125" style="120" customWidth="1"/>
    <col min="4871" max="4873" width="6" style="120" customWidth="1"/>
    <col min="4874" max="4874" width="5.875" style="120" customWidth="1"/>
    <col min="4875" max="4875" width="7.5" style="120" customWidth="1"/>
    <col min="4876" max="4876" width="32.125" style="120" customWidth="1"/>
    <col min="4877" max="4877" width="10.625" style="120" customWidth="1"/>
    <col min="4878" max="4881" width="8.875" style="120"/>
    <col min="4882" max="4882" width="25" style="120" customWidth="1"/>
    <col min="4883" max="5111" width="8.875" style="120"/>
    <col min="5112" max="5112" width="9.5" style="120" customWidth="1"/>
    <col min="5113" max="5113" width="9.625" style="120" customWidth="1"/>
    <col min="5114" max="5114" width="5.875" style="120" customWidth="1"/>
    <col min="5115" max="5115" width="9" style="120" customWidth="1"/>
    <col min="5116" max="5116" width="32.125" style="120" customWidth="1"/>
    <col min="5117" max="5117" width="7.5" style="120" customWidth="1"/>
    <col min="5118" max="5118" width="6" style="120" customWidth="1"/>
    <col min="5119" max="5119" width="7.5" style="120" customWidth="1"/>
    <col min="5120" max="5120" width="5.875" style="120" customWidth="1"/>
    <col min="5121" max="5121" width="9.375" style="120" customWidth="1"/>
    <col min="5122" max="5122" width="32" style="120" customWidth="1"/>
    <col min="5123" max="5123" width="9.625" style="120" customWidth="1"/>
    <col min="5124" max="5124" width="5.875" style="120" customWidth="1"/>
    <col min="5125" max="5125" width="7.5" style="120" customWidth="1"/>
    <col min="5126" max="5126" width="32.125" style="120" customWidth="1"/>
    <col min="5127" max="5129" width="6" style="120" customWidth="1"/>
    <col min="5130" max="5130" width="5.875" style="120" customWidth="1"/>
    <col min="5131" max="5131" width="7.5" style="120" customWidth="1"/>
    <col min="5132" max="5132" width="32.125" style="120" customWidth="1"/>
    <col min="5133" max="5133" width="10.625" style="120" customWidth="1"/>
    <col min="5134" max="5137" width="8.875" style="120"/>
    <col min="5138" max="5138" width="25" style="120" customWidth="1"/>
    <col min="5139" max="5367" width="8.875" style="120"/>
    <col min="5368" max="5368" width="9.5" style="120" customWidth="1"/>
    <col min="5369" max="5369" width="9.625" style="120" customWidth="1"/>
    <col min="5370" max="5370" width="5.875" style="120" customWidth="1"/>
    <col min="5371" max="5371" width="9" style="120" customWidth="1"/>
    <col min="5372" max="5372" width="32.125" style="120" customWidth="1"/>
    <col min="5373" max="5373" width="7.5" style="120" customWidth="1"/>
    <col min="5374" max="5374" width="6" style="120" customWidth="1"/>
    <col min="5375" max="5375" width="7.5" style="120" customWidth="1"/>
    <col min="5376" max="5376" width="5.875" style="120" customWidth="1"/>
    <col min="5377" max="5377" width="9.375" style="120" customWidth="1"/>
    <col min="5378" max="5378" width="32" style="120" customWidth="1"/>
    <col min="5379" max="5379" width="9.625" style="120" customWidth="1"/>
    <col min="5380" max="5380" width="5.875" style="120" customWidth="1"/>
    <col min="5381" max="5381" width="7.5" style="120" customWidth="1"/>
    <col min="5382" max="5382" width="32.125" style="120" customWidth="1"/>
    <col min="5383" max="5385" width="6" style="120" customWidth="1"/>
    <col min="5386" max="5386" width="5.875" style="120" customWidth="1"/>
    <col min="5387" max="5387" width="7.5" style="120" customWidth="1"/>
    <col min="5388" max="5388" width="32.125" style="120" customWidth="1"/>
    <col min="5389" max="5389" width="10.625" style="120" customWidth="1"/>
    <col min="5390" max="5393" width="8.875" style="120"/>
    <col min="5394" max="5394" width="25" style="120" customWidth="1"/>
    <col min="5395" max="5623" width="8.875" style="120"/>
    <col min="5624" max="5624" width="9.5" style="120" customWidth="1"/>
    <col min="5625" max="5625" width="9.625" style="120" customWidth="1"/>
    <col min="5626" max="5626" width="5.875" style="120" customWidth="1"/>
    <col min="5627" max="5627" width="9" style="120" customWidth="1"/>
    <col min="5628" max="5628" width="32.125" style="120" customWidth="1"/>
    <col min="5629" max="5629" width="7.5" style="120" customWidth="1"/>
    <col min="5630" max="5630" width="6" style="120" customWidth="1"/>
    <col min="5631" max="5631" width="7.5" style="120" customWidth="1"/>
    <col min="5632" max="5632" width="5.875" style="120" customWidth="1"/>
    <col min="5633" max="5633" width="9.375" style="120" customWidth="1"/>
    <col min="5634" max="5634" width="32" style="120" customWidth="1"/>
    <col min="5635" max="5635" width="9.625" style="120" customWidth="1"/>
    <col min="5636" max="5636" width="5.875" style="120" customWidth="1"/>
    <col min="5637" max="5637" width="7.5" style="120" customWidth="1"/>
    <col min="5638" max="5638" width="32.125" style="120" customWidth="1"/>
    <col min="5639" max="5641" width="6" style="120" customWidth="1"/>
    <col min="5642" max="5642" width="5.875" style="120" customWidth="1"/>
    <col min="5643" max="5643" width="7.5" style="120" customWidth="1"/>
    <col min="5644" max="5644" width="32.125" style="120" customWidth="1"/>
    <col min="5645" max="5645" width="10.625" style="120" customWidth="1"/>
    <col min="5646" max="5649" width="8.875" style="120"/>
    <col min="5650" max="5650" width="25" style="120" customWidth="1"/>
    <col min="5651" max="5879" width="8.875" style="120"/>
    <col min="5880" max="5880" width="9.5" style="120" customWidth="1"/>
    <col min="5881" max="5881" width="9.625" style="120" customWidth="1"/>
    <col min="5882" max="5882" width="5.875" style="120" customWidth="1"/>
    <col min="5883" max="5883" width="9" style="120" customWidth="1"/>
    <col min="5884" max="5884" width="32.125" style="120" customWidth="1"/>
    <col min="5885" max="5885" width="7.5" style="120" customWidth="1"/>
    <col min="5886" max="5886" width="6" style="120" customWidth="1"/>
    <col min="5887" max="5887" width="7.5" style="120" customWidth="1"/>
    <col min="5888" max="5888" width="5.875" style="120" customWidth="1"/>
    <col min="5889" max="5889" width="9.375" style="120" customWidth="1"/>
    <col min="5890" max="5890" width="32" style="120" customWidth="1"/>
    <col min="5891" max="5891" width="9.625" style="120" customWidth="1"/>
    <col min="5892" max="5892" width="5.875" style="120" customWidth="1"/>
    <col min="5893" max="5893" width="7.5" style="120" customWidth="1"/>
    <col min="5894" max="5894" width="32.125" style="120" customWidth="1"/>
    <col min="5895" max="5897" width="6" style="120" customWidth="1"/>
    <col min="5898" max="5898" width="5.875" style="120" customWidth="1"/>
    <col min="5899" max="5899" width="7.5" style="120" customWidth="1"/>
    <col min="5900" max="5900" width="32.125" style="120" customWidth="1"/>
    <col min="5901" max="5901" width="10.625" style="120" customWidth="1"/>
    <col min="5902" max="5905" width="8.875" style="120"/>
    <col min="5906" max="5906" width="25" style="120" customWidth="1"/>
    <col min="5907" max="6135" width="8.875" style="120"/>
    <col min="6136" max="6136" width="9.5" style="120" customWidth="1"/>
    <col min="6137" max="6137" width="9.625" style="120" customWidth="1"/>
    <col min="6138" max="6138" width="5.875" style="120" customWidth="1"/>
    <col min="6139" max="6139" width="9" style="120" customWidth="1"/>
    <col min="6140" max="6140" width="32.125" style="120" customWidth="1"/>
    <col min="6141" max="6141" width="7.5" style="120" customWidth="1"/>
    <col min="6142" max="6142" width="6" style="120" customWidth="1"/>
    <col min="6143" max="6143" width="7.5" style="120" customWidth="1"/>
    <col min="6144" max="6144" width="5.875" style="120" customWidth="1"/>
    <col min="6145" max="6145" width="9.375" style="120" customWidth="1"/>
    <col min="6146" max="6146" width="32" style="120" customWidth="1"/>
    <col min="6147" max="6147" width="9.625" style="120" customWidth="1"/>
    <col min="6148" max="6148" width="5.875" style="120" customWidth="1"/>
    <col min="6149" max="6149" width="7.5" style="120" customWidth="1"/>
    <col min="6150" max="6150" width="32.125" style="120" customWidth="1"/>
    <col min="6151" max="6153" width="6" style="120" customWidth="1"/>
    <col min="6154" max="6154" width="5.875" style="120" customWidth="1"/>
    <col min="6155" max="6155" width="7.5" style="120" customWidth="1"/>
    <col min="6156" max="6156" width="32.125" style="120" customWidth="1"/>
    <col min="6157" max="6157" width="10.625" style="120" customWidth="1"/>
    <col min="6158" max="6161" width="8.875" style="120"/>
    <col min="6162" max="6162" width="25" style="120" customWidth="1"/>
    <col min="6163" max="6391" width="8.875" style="120"/>
    <col min="6392" max="6392" width="9.5" style="120" customWidth="1"/>
    <col min="6393" max="6393" width="9.625" style="120" customWidth="1"/>
    <col min="6394" max="6394" width="5.875" style="120" customWidth="1"/>
    <col min="6395" max="6395" width="9" style="120" customWidth="1"/>
    <col min="6396" max="6396" width="32.125" style="120" customWidth="1"/>
    <col min="6397" max="6397" width="7.5" style="120" customWidth="1"/>
    <col min="6398" max="6398" width="6" style="120" customWidth="1"/>
    <col min="6399" max="6399" width="7.5" style="120" customWidth="1"/>
    <col min="6400" max="6400" width="5.875" style="120" customWidth="1"/>
    <col min="6401" max="6401" width="9.375" style="120" customWidth="1"/>
    <col min="6402" max="6402" width="32" style="120" customWidth="1"/>
    <col min="6403" max="6403" width="9.625" style="120" customWidth="1"/>
    <col min="6404" max="6404" width="5.875" style="120" customWidth="1"/>
    <col min="6405" max="6405" width="7.5" style="120" customWidth="1"/>
    <col min="6406" max="6406" width="32.125" style="120" customWidth="1"/>
    <col min="6407" max="6409" width="6" style="120" customWidth="1"/>
    <col min="6410" max="6410" width="5.875" style="120" customWidth="1"/>
    <col min="6411" max="6411" width="7.5" style="120" customWidth="1"/>
    <col min="6412" max="6412" width="32.125" style="120" customWidth="1"/>
    <col min="6413" max="6413" width="10.625" style="120" customWidth="1"/>
    <col min="6414" max="6417" width="8.875" style="120"/>
    <col min="6418" max="6418" width="25" style="120" customWidth="1"/>
    <col min="6419" max="6647" width="8.875" style="120"/>
    <col min="6648" max="6648" width="9.5" style="120" customWidth="1"/>
    <col min="6649" max="6649" width="9.625" style="120" customWidth="1"/>
    <col min="6650" max="6650" width="5.875" style="120" customWidth="1"/>
    <col min="6651" max="6651" width="9" style="120" customWidth="1"/>
    <col min="6652" max="6652" width="32.125" style="120" customWidth="1"/>
    <col min="6653" max="6653" width="7.5" style="120" customWidth="1"/>
    <col min="6654" max="6654" width="6" style="120" customWidth="1"/>
    <col min="6655" max="6655" width="7.5" style="120" customWidth="1"/>
    <col min="6656" max="6656" width="5.875" style="120" customWidth="1"/>
    <col min="6657" max="6657" width="9.375" style="120" customWidth="1"/>
    <col min="6658" max="6658" width="32" style="120" customWidth="1"/>
    <col min="6659" max="6659" width="9.625" style="120" customWidth="1"/>
    <col min="6660" max="6660" width="5.875" style="120" customWidth="1"/>
    <col min="6661" max="6661" width="7.5" style="120" customWidth="1"/>
    <col min="6662" max="6662" width="32.125" style="120" customWidth="1"/>
    <col min="6663" max="6665" width="6" style="120" customWidth="1"/>
    <col min="6666" max="6666" width="5.875" style="120" customWidth="1"/>
    <col min="6667" max="6667" width="7.5" style="120" customWidth="1"/>
    <col min="6668" max="6668" width="32.125" style="120" customWidth="1"/>
    <col min="6669" max="6669" width="10.625" style="120" customWidth="1"/>
    <col min="6670" max="6673" width="8.875" style="120"/>
    <col min="6674" max="6674" width="25" style="120" customWidth="1"/>
    <col min="6675" max="6903" width="8.875" style="120"/>
    <col min="6904" max="6904" width="9.5" style="120" customWidth="1"/>
    <col min="6905" max="6905" width="9.625" style="120" customWidth="1"/>
    <col min="6906" max="6906" width="5.875" style="120" customWidth="1"/>
    <col min="6907" max="6907" width="9" style="120" customWidth="1"/>
    <col min="6908" max="6908" width="32.125" style="120" customWidth="1"/>
    <col min="6909" max="6909" width="7.5" style="120" customWidth="1"/>
    <col min="6910" max="6910" width="6" style="120" customWidth="1"/>
    <col min="6911" max="6911" width="7.5" style="120" customWidth="1"/>
    <col min="6912" max="6912" width="5.875" style="120" customWidth="1"/>
    <col min="6913" max="6913" width="9.375" style="120" customWidth="1"/>
    <col min="6914" max="6914" width="32" style="120" customWidth="1"/>
    <col min="6915" max="6915" width="9.625" style="120" customWidth="1"/>
    <col min="6916" max="6916" width="5.875" style="120" customWidth="1"/>
    <col min="6917" max="6917" width="7.5" style="120" customWidth="1"/>
    <col min="6918" max="6918" width="32.125" style="120" customWidth="1"/>
    <col min="6919" max="6921" width="6" style="120" customWidth="1"/>
    <col min="6922" max="6922" width="5.875" style="120" customWidth="1"/>
    <col min="6923" max="6923" width="7.5" style="120" customWidth="1"/>
    <col min="6924" max="6924" width="32.125" style="120" customWidth="1"/>
    <col min="6925" max="6925" width="10.625" style="120" customWidth="1"/>
    <col min="6926" max="6929" width="8.875" style="120"/>
    <col min="6930" max="6930" width="25" style="120" customWidth="1"/>
    <col min="6931" max="7159" width="8.875" style="120"/>
    <col min="7160" max="7160" width="9.5" style="120" customWidth="1"/>
    <col min="7161" max="7161" width="9.625" style="120" customWidth="1"/>
    <col min="7162" max="7162" width="5.875" style="120" customWidth="1"/>
    <col min="7163" max="7163" width="9" style="120" customWidth="1"/>
    <col min="7164" max="7164" width="32.125" style="120" customWidth="1"/>
    <col min="7165" max="7165" width="7.5" style="120" customWidth="1"/>
    <col min="7166" max="7166" width="6" style="120" customWidth="1"/>
    <col min="7167" max="7167" width="7.5" style="120" customWidth="1"/>
    <col min="7168" max="7168" width="5.875" style="120" customWidth="1"/>
    <col min="7169" max="7169" width="9.375" style="120" customWidth="1"/>
    <col min="7170" max="7170" width="32" style="120" customWidth="1"/>
    <col min="7171" max="7171" width="9.625" style="120" customWidth="1"/>
    <col min="7172" max="7172" width="5.875" style="120" customWidth="1"/>
    <col min="7173" max="7173" width="7.5" style="120" customWidth="1"/>
    <col min="7174" max="7174" width="32.125" style="120" customWidth="1"/>
    <col min="7175" max="7177" width="6" style="120" customWidth="1"/>
    <col min="7178" max="7178" width="5.875" style="120" customWidth="1"/>
    <col min="7179" max="7179" width="7.5" style="120" customWidth="1"/>
    <col min="7180" max="7180" width="32.125" style="120" customWidth="1"/>
    <col min="7181" max="7181" width="10.625" style="120" customWidth="1"/>
    <col min="7182" max="7185" width="8.875" style="120"/>
    <col min="7186" max="7186" width="25" style="120" customWidth="1"/>
    <col min="7187" max="7415" width="8.875" style="120"/>
    <col min="7416" max="7416" width="9.5" style="120" customWidth="1"/>
    <col min="7417" max="7417" width="9.625" style="120" customWidth="1"/>
    <col min="7418" max="7418" width="5.875" style="120" customWidth="1"/>
    <col min="7419" max="7419" width="9" style="120" customWidth="1"/>
    <col min="7420" max="7420" width="32.125" style="120" customWidth="1"/>
    <col min="7421" max="7421" width="7.5" style="120" customWidth="1"/>
    <col min="7422" max="7422" width="6" style="120" customWidth="1"/>
    <col min="7423" max="7423" width="7.5" style="120" customWidth="1"/>
    <col min="7424" max="7424" width="5.875" style="120" customWidth="1"/>
    <col min="7425" max="7425" width="9.375" style="120" customWidth="1"/>
    <col min="7426" max="7426" width="32" style="120" customWidth="1"/>
    <col min="7427" max="7427" width="9.625" style="120" customWidth="1"/>
    <col min="7428" max="7428" width="5.875" style="120" customWidth="1"/>
    <col min="7429" max="7429" width="7.5" style="120" customWidth="1"/>
    <col min="7430" max="7430" width="32.125" style="120" customWidth="1"/>
    <col min="7431" max="7433" width="6" style="120" customWidth="1"/>
    <col min="7434" max="7434" width="5.875" style="120" customWidth="1"/>
    <col min="7435" max="7435" width="7.5" style="120" customWidth="1"/>
    <col min="7436" max="7436" width="32.125" style="120" customWidth="1"/>
    <col min="7437" max="7437" width="10.625" style="120" customWidth="1"/>
    <col min="7438" max="7441" width="8.875" style="120"/>
    <col min="7442" max="7442" width="25" style="120" customWidth="1"/>
    <col min="7443" max="7671" width="8.875" style="120"/>
    <col min="7672" max="7672" width="9.5" style="120" customWidth="1"/>
    <col min="7673" max="7673" width="9.625" style="120" customWidth="1"/>
    <col min="7674" max="7674" width="5.875" style="120" customWidth="1"/>
    <col min="7675" max="7675" width="9" style="120" customWidth="1"/>
    <col min="7676" max="7676" width="32.125" style="120" customWidth="1"/>
    <col min="7677" max="7677" width="7.5" style="120" customWidth="1"/>
    <col min="7678" max="7678" width="6" style="120" customWidth="1"/>
    <col min="7679" max="7679" width="7.5" style="120" customWidth="1"/>
    <col min="7680" max="7680" width="5.875" style="120" customWidth="1"/>
    <col min="7681" max="7681" width="9.375" style="120" customWidth="1"/>
    <col min="7682" max="7682" width="32" style="120" customWidth="1"/>
    <col min="7683" max="7683" width="9.625" style="120" customWidth="1"/>
    <col min="7684" max="7684" width="5.875" style="120" customWidth="1"/>
    <col min="7685" max="7685" width="7.5" style="120" customWidth="1"/>
    <col min="7686" max="7686" width="32.125" style="120" customWidth="1"/>
    <col min="7687" max="7689" width="6" style="120" customWidth="1"/>
    <col min="7690" max="7690" width="5.875" style="120" customWidth="1"/>
    <col min="7691" max="7691" width="7.5" style="120" customWidth="1"/>
    <col min="7692" max="7692" width="32.125" style="120" customWidth="1"/>
    <col min="7693" max="7693" width="10.625" style="120" customWidth="1"/>
    <col min="7694" max="7697" width="8.875" style="120"/>
    <col min="7698" max="7698" width="25" style="120" customWidth="1"/>
    <col min="7699" max="7927" width="8.875" style="120"/>
    <col min="7928" max="7928" width="9.5" style="120" customWidth="1"/>
    <col min="7929" max="7929" width="9.625" style="120" customWidth="1"/>
    <col min="7930" max="7930" width="5.875" style="120" customWidth="1"/>
    <col min="7931" max="7931" width="9" style="120" customWidth="1"/>
    <col min="7932" max="7932" width="32.125" style="120" customWidth="1"/>
    <col min="7933" max="7933" width="7.5" style="120" customWidth="1"/>
    <col min="7934" max="7934" width="6" style="120" customWidth="1"/>
    <col min="7935" max="7935" width="7.5" style="120" customWidth="1"/>
    <col min="7936" max="7936" width="5.875" style="120" customWidth="1"/>
    <col min="7937" max="7937" width="9.375" style="120" customWidth="1"/>
    <col min="7938" max="7938" width="32" style="120" customWidth="1"/>
    <col min="7939" max="7939" width="9.625" style="120" customWidth="1"/>
    <col min="7940" max="7940" width="5.875" style="120" customWidth="1"/>
    <col min="7941" max="7941" width="7.5" style="120" customWidth="1"/>
    <col min="7942" max="7942" width="32.125" style="120" customWidth="1"/>
    <col min="7943" max="7945" width="6" style="120" customWidth="1"/>
    <col min="7946" max="7946" width="5.875" style="120" customWidth="1"/>
    <col min="7947" max="7947" width="7.5" style="120" customWidth="1"/>
    <col min="7948" max="7948" width="32.125" style="120" customWidth="1"/>
    <col min="7949" max="7949" width="10.625" style="120" customWidth="1"/>
    <col min="7950" max="7953" width="8.875" style="120"/>
    <col min="7954" max="7954" width="25" style="120" customWidth="1"/>
    <col min="7955" max="8183" width="8.875" style="120"/>
    <col min="8184" max="8184" width="9.5" style="120" customWidth="1"/>
    <col min="8185" max="8185" width="9.625" style="120" customWidth="1"/>
    <col min="8186" max="8186" width="5.875" style="120" customWidth="1"/>
    <col min="8187" max="8187" width="9" style="120" customWidth="1"/>
    <col min="8188" max="8188" width="32.125" style="120" customWidth="1"/>
    <col min="8189" max="8189" width="7.5" style="120" customWidth="1"/>
    <col min="8190" max="8190" width="6" style="120" customWidth="1"/>
    <col min="8191" max="8191" width="7.5" style="120" customWidth="1"/>
    <col min="8192" max="8192" width="5.875" style="120" customWidth="1"/>
    <col min="8193" max="8193" width="9.375" style="120" customWidth="1"/>
    <col min="8194" max="8194" width="32" style="120" customWidth="1"/>
    <col min="8195" max="8195" width="9.625" style="120" customWidth="1"/>
    <col min="8196" max="8196" width="5.875" style="120" customWidth="1"/>
    <col min="8197" max="8197" width="7.5" style="120" customWidth="1"/>
    <col min="8198" max="8198" width="32.125" style="120" customWidth="1"/>
    <col min="8199" max="8201" width="6" style="120" customWidth="1"/>
    <col min="8202" max="8202" width="5.875" style="120" customWidth="1"/>
    <col min="8203" max="8203" width="7.5" style="120" customWidth="1"/>
    <col min="8204" max="8204" width="32.125" style="120" customWidth="1"/>
    <col min="8205" max="8205" width="10.625" style="120" customWidth="1"/>
    <col min="8206" max="8209" width="8.875" style="120"/>
    <col min="8210" max="8210" width="25" style="120" customWidth="1"/>
    <col min="8211" max="8439" width="8.875" style="120"/>
    <col min="8440" max="8440" width="9.5" style="120" customWidth="1"/>
    <col min="8441" max="8441" width="9.625" style="120" customWidth="1"/>
    <col min="8442" max="8442" width="5.875" style="120" customWidth="1"/>
    <col min="8443" max="8443" width="9" style="120" customWidth="1"/>
    <col min="8444" max="8444" width="32.125" style="120" customWidth="1"/>
    <col min="8445" max="8445" width="7.5" style="120" customWidth="1"/>
    <col min="8446" max="8446" width="6" style="120" customWidth="1"/>
    <col min="8447" max="8447" width="7.5" style="120" customWidth="1"/>
    <col min="8448" max="8448" width="5.875" style="120" customWidth="1"/>
    <col min="8449" max="8449" width="9.375" style="120" customWidth="1"/>
    <col min="8450" max="8450" width="32" style="120" customWidth="1"/>
    <col min="8451" max="8451" width="9.625" style="120" customWidth="1"/>
    <col min="8452" max="8452" width="5.875" style="120" customWidth="1"/>
    <col min="8453" max="8453" width="7.5" style="120" customWidth="1"/>
    <col min="8454" max="8454" width="32.125" style="120" customWidth="1"/>
    <col min="8455" max="8457" width="6" style="120" customWidth="1"/>
    <col min="8458" max="8458" width="5.875" style="120" customWidth="1"/>
    <col min="8459" max="8459" width="7.5" style="120" customWidth="1"/>
    <col min="8460" max="8460" width="32.125" style="120" customWidth="1"/>
    <col min="8461" max="8461" width="10.625" style="120" customWidth="1"/>
    <col min="8462" max="8465" width="8.875" style="120"/>
    <col min="8466" max="8466" width="25" style="120" customWidth="1"/>
    <col min="8467" max="8695" width="8.875" style="120"/>
    <col min="8696" max="8696" width="9.5" style="120" customWidth="1"/>
    <col min="8697" max="8697" width="9.625" style="120" customWidth="1"/>
    <col min="8698" max="8698" width="5.875" style="120" customWidth="1"/>
    <col min="8699" max="8699" width="9" style="120" customWidth="1"/>
    <col min="8700" max="8700" width="32.125" style="120" customWidth="1"/>
    <col min="8701" max="8701" width="7.5" style="120" customWidth="1"/>
    <col min="8702" max="8702" width="6" style="120" customWidth="1"/>
    <col min="8703" max="8703" width="7.5" style="120" customWidth="1"/>
    <col min="8704" max="8704" width="5.875" style="120" customWidth="1"/>
    <col min="8705" max="8705" width="9.375" style="120" customWidth="1"/>
    <col min="8706" max="8706" width="32" style="120" customWidth="1"/>
    <col min="8707" max="8707" width="9.625" style="120" customWidth="1"/>
    <col min="8708" max="8708" width="5.875" style="120" customWidth="1"/>
    <col min="8709" max="8709" width="7.5" style="120" customWidth="1"/>
    <col min="8710" max="8710" width="32.125" style="120" customWidth="1"/>
    <col min="8711" max="8713" width="6" style="120" customWidth="1"/>
    <col min="8714" max="8714" width="5.875" style="120" customWidth="1"/>
    <col min="8715" max="8715" width="7.5" style="120" customWidth="1"/>
    <col min="8716" max="8716" width="32.125" style="120" customWidth="1"/>
    <col min="8717" max="8717" width="10.625" style="120" customWidth="1"/>
    <col min="8718" max="8721" width="8.875" style="120"/>
    <col min="8722" max="8722" width="25" style="120" customWidth="1"/>
    <col min="8723" max="8951" width="8.875" style="120"/>
    <col min="8952" max="8952" width="9.5" style="120" customWidth="1"/>
    <col min="8953" max="8953" width="9.625" style="120" customWidth="1"/>
    <col min="8954" max="8954" width="5.875" style="120" customWidth="1"/>
    <col min="8955" max="8955" width="9" style="120" customWidth="1"/>
    <col min="8956" max="8956" width="32.125" style="120" customWidth="1"/>
    <col min="8957" max="8957" width="7.5" style="120" customWidth="1"/>
    <col min="8958" max="8958" width="6" style="120" customWidth="1"/>
    <col min="8959" max="8959" width="7.5" style="120" customWidth="1"/>
    <col min="8960" max="8960" width="5.875" style="120" customWidth="1"/>
    <col min="8961" max="8961" width="9.375" style="120" customWidth="1"/>
    <col min="8962" max="8962" width="32" style="120" customWidth="1"/>
    <col min="8963" max="8963" width="9.625" style="120" customWidth="1"/>
    <col min="8964" max="8964" width="5.875" style="120" customWidth="1"/>
    <col min="8965" max="8965" width="7.5" style="120" customWidth="1"/>
    <col min="8966" max="8966" width="32.125" style="120" customWidth="1"/>
    <col min="8967" max="8969" width="6" style="120" customWidth="1"/>
    <col min="8970" max="8970" width="5.875" style="120" customWidth="1"/>
    <col min="8971" max="8971" width="7.5" style="120" customWidth="1"/>
    <col min="8972" max="8972" width="32.125" style="120" customWidth="1"/>
    <col min="8973" max="8973" width="10.625" style="120" customWidth="1"/>
    <col min="8974" max="8977" width="8.875" style="120"/>
    <col min="8978" max="8978" width="25" style="120" customWidth="1"/>
    <col min="8979" max="9207" width="8.875" style="120"/>
    <col min="9208" max="9208" width="9.5" style="120" customWidth="1"/>
    <col min="9209" max="9209" width="9.625" style="120" customWidth="1"/>
    <col min="9210" max="9210" width="5.875" style="120" customWidth="1"/>
    <col min="9211" max="9211" width="9" style="120" customWidth="1"/>
    <col min="9212" max="9212" width="32.125" style="120" customWidth="1"/>
    <col min="9213" max="9213" width="7.5" style="120" customWidth="1"/>
    <col min="9214" max="9214" width="6" style="120" customWidth="1"/>
    <col min="9215" max="9215" width="7.5" style="120" customWidth="1"/>
    <col min="9216" max="9216" width="5.875" style="120" customWidth="1"/>
    <col min="9217" max="9217" width="9.375" style="120" customWidth="1"/>
    <col min="9218" max="9218" width="32" style="120" customWidth="1"/>
    <col min="9219" max="9219" width="9.625" style="120" customWidth="1"/>
    <col min="9220" max="9220" width="5.875" style="120" customWidth="1"/>
    <col min="9221" max="9221" width="7.5" style="120" customWidth="1"/>
    <col min="9222" max="9222" width="32.125" style="120" customWidth="1"/>
    <col min="9223" max="9225" width="6" style="120" customWidth="1"/>
    <col min="9226" max="9226" width="5.875" style="120" customWidth="1"/>
    <col min="9227" max="9227" width="7.5" style="120" customWidth="1"/>
    <col min="9228" max="9228" width="32.125" style="120" customWidth="1"/>
    <col min="9229" max="9229" width="10.625" style="120" customWidth="1"/>
    <col min="9230" max="9233" width="8.875" style="120"/>
    <col min="9234" max="9234" width="25" style="120" customWidth="1"/>
    <col min="9235" max="9463" width="8.875" style="120"/>
    <col min="9464" max="9464" width="9.5" style="120" customWidth="1"/>
    <col min="9465" max="9465" width="9.625" style="120" customWidth="1"/>
    <col min="9466" max="9466" width="5.875" style="120" customWidth="1"/>
    <col min="9467" max="9467" width="9" style="120" customWidth="1"/>
    <col min="9468" max="9468" width="32.125" style="120" customWidth="1"/>
    <col min="9469" max="9469" width="7.5" style="120" customWidth="1"/>
    <col min="9470" max="9470" width="6" style="120" customWidth="1"/>
    <col min="9471" max="9471" width="7.5" style="120" customWidth="1"/>
    <col min="9472" max="9472" width="5.875" style="120" customWidth="1"/>
    <col min="9473" max="9473" width="9.375" style="120" customWidth="1"/>
    <col min="9474" max="9474" width="32" style="120" customWidth="1"/>
    <col min="9475" max="9475" width="9.625" style="120" customWidth="1"/>
    <col min="9476" max="9476" width="5.875" style="120" customWidth="1"/>
    <col min="9477" max="9477" width="7.5" style="120" customWidth="1"/>
    <col min="9478" max="9478" width="32.125" style="120" customWidth="1"/>
    <col min="9479" max="9481" width="6" style="120" customWidth="1"/>
    <col min="9482" max="9482" width="5.875" style="120" customWidth="1"/>
    <col min="9483" max="9483" width="7.5" style="120" customWidth="1"/>
    <col min="9484" max="9484" width="32.125" style="120" customWidth="1"/>
    <col min="9485" max="9485" width="10.625" style="120" customWidth="1"/>
    <col min="9486" max="9489" width="8.875" style="120"/>
    <col min="9490" max="9490" width="25" style="120" customWidth="1"/>
    <col min="9491" max="9719" width="8.875" style="120"/>
    <col min="9720" max="9720" width="9.5" style="120" customWidth="1"/>
    <col min="9721" max="9721" width="9.625" style="120" customWidth="1"/>
    <col min="9722" max="9722" width="5.875" style="120" customWidth="1"/>
    <col min="9723" max="9723" width="9" style="120" customWidth="1"/>
    <col min="9724" max="9724" width="32.125" style="120" customWidth="1"/>
    <col min="9725" max="9725" width="7.5" style="120" customWidth="1"/>
    <col min="9726" max="9726" width="6" style="120" customWidth="1"/>
    <col min="9727" max="9727" width="7.5" style="120" customWidth="1"/>
    <col min="9728" max="9728" width="5.875" style="120" customWidth="1"/>
    <col min="9729" max="9729" width="9.375" style="120" customWidth="1"/>
    <col min="9730" max="9730" width="32" style="120" customWidth="1"/>
    <col min="9731" max="9731" width="9.625" style="120" customWidth="1"/>
    <col min="9732" max="9732" width="5.875" style="120" customWidth="1"/>
    <col min="9733" max="9733" width="7.5" style="120" customWidth="1"/>
    <col min="9734" max="9734" width="32.125" style="120" customWidth="1"/>
    <col min="9735" max="9737" width="6" style="120" customWidth="1"/>
    <col min="9738" max="9738" width="5.875" style="120" customWidth="1"/>
    <col min="9739" max="9739" width="7.5" style="120" customWidth="1"/>
    <col min="9740" max="9740" width="32.125" style="120" customWidth="1"/>
    <col min="9741" max="9741" width="10.625" style="120" customWidth="1"/>
    <col min="9742" max="9745" width="8.875" style="120"/>
    <col min="9746" max="9746" width="25" style="120" customWidth="1"/>
    <col min="9747" max="9975" width="8.875" style="120"/>
    <col min="9976" max="9976" width="9.5" style="120" customWidth="1"/>
    <col min="9977" max="9977" width="9.625" style="120" customWidth="1"/>
    <col min="9978" max="9978" width="5.875" style="120" customWidth="1"/>
    <col min="9979" max="9979" width="9" style="120" customWidth="1"/>
    <col min="9980" max="9980" width="32.125" style="120" customWidth="1"/>
    <col min="9981" max="9981" width="7.5" style="120" customWidth="1"/>
    <col min="9982" max="9982" width="6" style="120" customWidth="1"/>
    <col min="9983" max="9983" width="7.5" style="120" customWidth="1"/>
    <col min="9984" max="9984" width="5.875" style="120" customWidth="1"/>
    <col min="9985" max="9985" width="9.375" style="120" customWidth="1"/>
    <col min="9986" max="9986" width="32" style="120" customWidth="1"/>
    <col min="9987" max="9987" width="9.625" style="120" customWidth="1"/>
    <col min="9988" max="9988" width="5.875" style="120" customWidth="1"/>
    <col min="9989" max="9989" width="7.5" style="120" customWidth="1"/>
    <col min="9990" max="9990" width="32.125" style="120" customWidth="1"/>
    <col min="9991" max="9993" width="6" style="120" customWidth="1"/>
    <col min="9994" max="9994" width="5.875" style="120" customWidth="1"/>
    <col min="9995" max="9995" width="7.5" style="120" customWidth="1"/>
    <col min="9996" max="9996" width="32.125" style="120" customWidth="1"/>
    <col min="9997" max="9997" width="10.625" style="120" customWidth="1"/>
    <col min="9998" max="10001" width="8.875" style="120"/>
    <col min="10002" max="10002" width="25" style="120" customWidth="1"/>
    <col min="10003" max="10231" width="8.875" style="120"/>
    <col min="10232" max="10232" width="9.5" style="120" customWidth="1"/>
    <col min="10233" max="10233" width="9.625" style="120" customWidth="1"/>
    <col min="10234" max="10234" width="5.875" style="120" customWidth="1"/>
    <col min="10235" max="10235" width="9" style="120" customWidth="1"/>
    <col min="10236" max="10236" width="32.125" style="120" customWidth="1"/>
    <col min="10237" max="10237" width="7.5" style="120" customWidth="1"/>
    <col min="10238" max="10238" width="6" style="120" customWidth="1"/>
    <col min="10239" max="10239" width="7.5" style="120" customWidth="1"/>
    <col min="10240" max="10240" width="5.875" style="120" customWidth="1"/>
    <col min="10241" max="10241" width="9.375" style="120" customWidth="1"/>
    <col min="10242" max="10242" width="32" style="120" customWidth="1"/>
    <col min="10243" max="10243" width="9.625" style="120" customWidth="1"/>
    <col min="10244" max="10244" width="5.875" style="120" customWidth="1"/>
    <col min="10245" max="10245" width="7.5" style="120" customWidth="1"/>
    <col min="10246" max="10246" width="32.125" style="120" customWidth="1"/>
    <col min="10247" max="10249" width="6" style="120" customWidth="1"/>
    <col min="10250" max="10250" width="5.875" style="120" customWidth="1"/>
    <col min="10251" max="10251" width="7.5" style="120" customWidth="1"/>
    <col min="10252" max="10252" width="32.125" style="120" customWidth="1"/>
    <col min="10253" max="10253" width="10.625" style="120" customWidth="1"/>
    <col min="10254" max="10257" width="8.875" style="120"/>
    <col min="10258" max="10258" width="25" style="120" customWidth="1"/>
    <col min="10259" max="10487" width="8.875" style="120"/>
    <col min="10488" max="10488" width="9.5" style="120" customWidth="1"/>
    <col min="10489" max="10489" width="9.625" style="120" customWidth="1"/>
    <col min="10490" max="10490" width="5.875" style="120" customWidth="1"/>
    <col min="10491" max="10491" width="9" style="120" customWidth="1"/>
    <col min="10492" max="10492" width="32.125" style="120" customWidth="1"/>
    <col min="10493" max="10493" width="7.5" style="120" customWidth="1"/>
    <col min="10494" max="10494" width="6" style="120" customWidth="1"/>
    <col min="10495" max="10495" width="7.5" style="120" customWidth="1"/>
    <col min="10496" max="10496" width="5.875" style="120" customWidth="1"/>
    <col min="10497" max="10497" width="9.375" style="120" customWidth="1"/>
    <col min="10498" max="10498" width="32" style="120" customWidth="1"/>
    <col min="10499" max="10499" width="9.625" style="120" customWidth="1"/>
    <col min="10500" max="10500" width="5.875" style="120" customWidth="1"/>
    <col min="10501" max="10501" width="7.5" style="120" customWidth="1"/>
    <col min="10502" max="10502" width="32.125" style="120" customWidth="1"/>
    <col min="10503" max="10505" width="6" style="120" customWidth="1"/>
    <col min="10506" max="10506" width="5.875" style="120" customWidth="1"/>
    <col min="10507" max="10507" width="7.5" style="120" customWidth="1"/>
    <col min="10508" max="10508" width="32.125" style="120" customWidth="1"/>
    <col min="10509" max="10509" width="10.625" style="120" customWidth="1"/>
    <col min="10510" max="10513" width="8.875" style="120"/>
    <col min="10514" max="10514" width="25" style="120" customWidth="1"/>
    <col min="10515" max="10743" width="8.875" style="120"/>
    <col min="10744" max="10744" width="9.5" style="120" customWidth="1"/>
    <col min="10745" max="10745" width="9.625" style="120" customWidth="1"/>
    <col min="10746" max="10746" width="5.875" style="120" customWidth="1"/>
    <col min="10747" max="10747" width="9" style="120" customWidth="1"/>
    <col min="10748" max="10748" width="32.125" style="120" customWidth="1"/>
    <col min="10749" max="10749" width="7.5" style="120" customWidth="1"/>
    <col min="10750" max="10750" width="6" style="120" customWidth="1"/>
    <col min="10751" max="10751" width="7.5" style="120" customWidth="1"/>
    <col min="10752" max="10752" width="5.875" style="120" customWidth="1"/>
    <col min="10753" max="10753" width="9.375" style="120" customWidth="1"/>
    <col min="10754" max="10754" width="32" style="120" customWidth="1"/>
    <col min="10755" max="10755" width="9.625" style="120" customWidth="1"/>
    <col min="10756" max="10756" width="5.875" style="120" customWidth="1"/>
    <col min="10757" max="10757" width="7.5" style="120" customWidth="1"/>
    <col min="10758" max="10758" width="32.125" style="120" customWidth="1"/>
    <col min="10759" max="10761" width="6" style="120" customWidth="1"/>
    <col min="10762" max="10762" width="5.875" style="120" customWidth="1"/>
    <col min="10763" max="10763" width="7.5" style="120" customWidth="1"/>
    <col min="10764" max="10764" width="32.125" style="120" customWidth="1"/>
    <col min="10765" max="10765" width="10.625" style="120" customWidth="1"/>
    <col min="10766" max="10769" width="8.875" style="120"/>
    <col min="10770" max="10770" width="25" style="120" customWidth="1"/>
    <col min="10771" max="10999" width="8.875" style="120"/>
    <col min="11000" max="11000" width="9.5" style="120" customWidth="1"/>
    <col min="11001" max="11001" width="9.625" style="120" customWidth="1"/>
    <col min="11002" max="11002" width="5.875" style="120" customWidth="1"/>
    <col min="11003" max="11003" width="9" style="120" customWidth="1"/>
    <col min="11004" max="11004" width="32.125" style="120" customWidth="1"/>
    <col min="11005" max="11005" width="7.5" style="120" customWidth="1"/>
    <col min="11006" max="11006" width="6" style="120" customWidth="1"/>
    <col min="11007" max="11007" width="7.5" style="120" customWidth="1"/>
    <col min="11008" max="11008" width="5.875" style="120" customWidth="1"/>
    <col min="11009" max="11009" width="9.375" style="120" customWidth="1"/>
    <col min="11010" max="11010" width="32" style="120" customWidth="1"/>
    <col min="11011" max="11011" width="9.625" style="120" customWidth="1"/>
    <col min="11012" max="11012" width="5.875" style="120" customWidth="1"/>
    <col min="11013" max="11013" width="7.5" style="120" customWidth="1"/>
    <col min="11014" max="11014" width="32.125" style="120" customWidth="1"/>
    <col min="11015" max="11017" width="6" style="120" customWidth="1"/>
    <col min="11018" max="11018" width="5.875" style="120" customWidth="1"/>
    <col min="11019" max="11019" width="7.5" style="120" customWidth="1"/>
    <col min="11020" max="11020" width="32.125" style="120" customWidth="1"/>
    <col min="11021" max="11021" width="10.625" style="120" customWidth="1"/>
    <col min="11022" max="11025" width="8.875" style="120"/>
    <col min="11026" max="11026" width="25" style="120" customWidth="1"/>
    <col min="11027" max="11255" width="8.875" style="120"/>
    <col min="11256" max="11256" width="9.5" style="120" customWidth="1"/>
    <col min="11257" max="11257" width="9.625" style="120" customWidth="1"/>
    <col min="11258" max="11258" width="5.875" style="120" customWidth="1"/>
    <col min="11259" max="11259" width="9" style="120" customWidth="1"/>
    <col min="11260" max="11260" width="32.125" style="120" customWidth="1"/>
    <col min="11261" max="11261" width="7.5" style="120" customWidth="1"/>
    <col min="11262" max="11262" width="6" style="120" customWidth="1"/>
    <col min="11263" max="11263" width="7.5" style="120" customWidth="1"/>
    <col min="11264" max="11264" width="5.875" style="120" customWidth="1"/>
    <col min="11265" max="11265" width="9.375" style="120" customWidth="1"/>
    <col min="11266" max="11266" width="32" style="120" customWidth="1"/>
    <col min="11267" max="11267" width="9.625" style="120" customWidth="1"/>
    <col min="11268" max="11268" width="5.875" style="120" customWidth="1"/>
    <col min="11269" max="11269" width="7.5" style="120" customWidth="1"/>
    <col min="11270" max="11270" width="32.125" style="120" customWidth="1"/>
    <col min="11271" max="11273" width="6" style="120" customWidth="1"/>
    <col min="11274" max="11274" width="5.875" style="120" customWidth="1"/>
    <col min="11275" max="11275" width="7.5" style="120" customWidth="1"/>
    <col min="11276" max="11276" width="32.125" style="120" customWidth="1"/>
    <col min="11277" max="11277" width="10.625" style="120" customWidth="1"/>
    <col min="11278" max="11281" width="8.875" style="120"/>
    <col min="11282" max="11282" width="25" style="120" customWidth="1"/>
    <col min="11283" max="11511" width="8.875" style="120"/>
    <col min="11512" max="11512" width="9.5" style="120" customWidth="1"/>
    <col min="11513" max="11513" width="9.625" style="120" customWidth="1"/>
    <col min="11514" max="11514" width="5.875" style="120" customWidth="1"/>
    <col min="11515" max="11515" width="9" style="120" customWidth="1"/>
    <col min="11516" max="11516" width="32.125" style="120" customWidth="1"/>
    <col min="11517" max="11517" width="7.5" style="120" customWidth="1"/>
    <col min="11518" max="11518" width="6" style="120" customWidth="1"/>
    <col min="11519" max="11519" width="7.5" style="120" customWidth="1"/>
    <col min="11520" max="11520" width="5.875" style="120" customWidth="1"/>
    <col min="11521" max="11521" width="9.375" style="120" customWidth="1"/>
    <col min="11522" max="11522" width="32" style="120" customWidth="1"/>
    <col min="11523" max="11523" width="9.625" style="120" customWidth="1"/>
    <col min="11524" max="11524" width="5.875" style="120" customWidth="1"/>
    <col min="11525" max="11525" width="7.5" style="120" customWidth="1"/>
    <col min="11526" max="11526" width="32.125" style="120" customWidth="1"/>
    <col min="11527" max="11529" width="6" style="120" customWidth="1"/>
    <col min="11530" max="11530" width="5.875" style="120" customWidth="1"/>
    <col min="11531" max="11531" width="7.5" style="120" customWidth="1"/>
    <col min="11532" max="11532" width="32.125" style="120" customWidth="1"/>
    <col min="11533" max="11533" width="10.625" style="120" customWidth="1"/>
    <col min="11534" max="11537" width="8.875" style="120"/>
    <col min="11538" max="11538" width="25" style="120" customWidth="1"/>
    <col min="11539" max="11767" width="8.875" style="120"/>
    <col min="11768" max="11768" width="9.5" style="120" customWidth="1"/>
    <col min="11769" max="11769" width="9.625" style="120" customWidth="1"/>
    <col min="11770" max="11770" width="5.875" style="120" customWidth="1"/>
    <col min="11771" max="11771" width="9" style="120" customWidth="1"/>
    <col min="11772" max="11772" width="32.125" style="120" customWidth="1"/>
    <col min="11773" max="11773" width="7.5" style="120" customWidth="1"/>
    <col min="11774" max="11774" width="6" style="120" customWidth="1"/>
    <col min="11775" max="11775" width="7.5" style="120" customWidth="1"/>
    <col min="11776" max="11776" width="5.875" style="120" customWidth="1"/>
    <col min="11777" max="11777" width="9.375" style="120" customWidth="1"/>
    <col min="11778" max="11778" width="32" style="120" customWidth="1"/>
    <col min="11779" max="11779" width="9.625" style="120" customWidth="1"/>
    <col min="11780" max="11780" width="5.875" style="120" customWidth="1"/>
    <col min="11781" max="11781" width="7.5" style="120" customWidth="1"/>
    <col min="11782" max="11782" width="32.125" style="120" customWidth="1"/>
    <col min="11783" max="11785" width="6" style="120" customWidth="1"/>
    <col min="11786" max="11786" width="5.875" style="120" customWidth="1"/>
    <col min="11787" max="11787" width="7.5" style="120" customWidth="1"/>
    <col min="11788" max="11788" width="32.125" style="120" customWidth="1"/>
    <col min="11789" max="11789" width="10.625" style="120" customWidth="1"/>
    <col min="11790" max="11793" width="8.875" style="120"/>
    <col min="11794" max="11794" width="25" style="120" customWidth="1"/>
    <col min="11795" max="12023" width="8.875" style="120"/>
    <col min="12024" max="12024" width="9.5" style="120" customWidth="1"/>
    <col min="12025" max="12025" width="9.625" style="120" customWidth="1"/>
    <col min="12026" max="12026" width="5.875" style="120" customWidth="1"/>
    <col min="12027" max="12027" width="9" style="120" customWidth="1"/>
    <col min="12028" max="12028" width="32.125" style="120" customWidth="1"/>
    <col min="12029" max="12029" width="7.5" style="120" customWidth="1"/>
    <col min="12030" max="12030" width="6" style="120" customWidth="1"/>
    <col min="12031" max="12031" width="7.5" style="120" customWidth="1"/>
    <col min="12032" max="12032" width="5.875" style="120" customWidth="1"/>
    <col min="12033" max="12033" width="9.375" style="120" customWidth="1"/>
    <col min="12034" max="12034" width="32" style="120" customWidth="1"/>
    <col min="12035" max="12035" width="9.625" style="120" customWidth="1"/>
    <col min="12036" max="12036" width="5.875" style="120" customWidth="1"/>
    <col min="12037" max="12037" width="7.5" style="120" customWidth="1"/>
    <col min="12038" max="12038" width="32.125" style="120" customWidth="1"/>
    <col min="12039" max="12041" width="6" style="120" customWidth="1"/>
    <col min="12042" max="12042" width="5.875" style="120" customWidth="1"/>
    <col min="12043" max="12043" width="7.5" style="120" customWidth="1"/>
    <col min="12044" max="12044" width="32.125" style="120" customWidth="1"/>
    <col min="12045" max="12045" width="10.625" style="120" customWidth="1"/>
    <col min="12046" max="12049" width="8.875" style="120"/>
    <col min="12050" max="12050" width="25" style="120" customWidth="1"/>
    <col min="12051" max="12279" width="8.875" style="120"/>
    <col min="12280" max="12280" width="9.5" style="120" customWidth="1"/>
    <col min="12281" max="12281" width="9.625" style="120" customWidth="1"/>
    <col min="12282" max="12282" width="5.875" style="120" customWidth="1"/>
    <col min="12283" max="12283" width="9" style="120" customWidth="1"/>
    <col min="12284" max="12284" width="32.125" style="120" customWidth="1"/>
    <col min="12285" max="12285" width="7.5" style="120" customWidth="1"/>
    <col min="12286" max="12286" width="6" style="120" customWidth="1"/>
    <col min="12287" max="12287" width="7.5" style="120" customWidth="1"/>
    <col min="12288" max="12288" width="5.875" style="120" customWidth="1"/>
    <col min="12289" max="12289" width="9.375" style="120" customWidth="1"/>
    <col min="12290" max="12290" width="32" style="120" customWidth="1"/>
    <col min="12291" max="12291" width="9.625" style="120" customWidth="1"/>
    <col min="12292" max="12292" width="5.875" style="120" customWidth="1"/>
    <col min="12293" max="12293" width="7.5" style="120" customWidth="1"/>
    <col min="12294" max="12294" width="32.125" style="120" customWidth="1"/>
    <col min="12295" max="12297" width="6" style="120" customWidth="1"/>
    <col min="12298" max="12298" width="5.875" style="120" customWidth="1"/>
    <col min="12299" max="12299" width="7.5" style="120" customWidth="1"/>
    <col min="12300" max="12300" width="32.125" style="120" customWidth="1"/>
    <col min="12301" max="12301" width="10.625" style="120" customWidth="1"/>
    <col min="12302" max="12305" width="8.875" style="120"/>
    <col min="12306" max="12306" width="25" style="120" customWidth="1"/>
    <col min="12307" max="12535" width="8.875" style="120"/>
    <col min="12536" max="12536" width="9.5" style="120" customWidth="1"/>
    <col min="12537" max="12537" width="9.625" style="120" customWidth="1"/>
    <col min="12538" max="12538" width="5.875" style="120" customWidth="1"/>
    <col min="12539" max="12539" width="9" style="120" customWidth="1"/>
    <col min="12540" max="12540" width="32.125" style="120" customWidth="1"/>
    <col min="12541" max="12541" width="7.5" style="120" customWidth="1"/>
    <col min="12542" max="12542" width="6" style="120" customWidth="1"/>
    <col min="12543" max="12543" width="7.5" style="120" customWidth="1"/>
    <col min="12544" max="12544" width="5.875" style="120" customWidth="1"/>
    <col min="12545" max="12545" width="9.375" style="120" customWidth="1"/>
    <col min="12546" max="12546" width="32" style="120" customWidth="1"/>
    <col min="12547" max="12547" width="9.625" style="120" customWidth="1"/>
    <col min="12548" max="12548" width="5.875" style="120" customWidth="1"/>
    <col min="12549" max="12549" width="7.5" style="120" customWidth="1"/>
    <col min="12550" max="12550" width="32.125" style="120" customWidth="1"/>
    <col min="12551" max="12553" width="6" style="120" customWidth="1"/>
    <col min="12554" max="12554" width="5.875" style="120" customWidth="1"/>
    <col min="12555" max="12555" width="7.5" style="120" customWidth="1"/>
    <col min="12556" max="12556" width="32.125" style="120" customWidth="1"/>
    <col min="12557" max="12557" width="10.625" style="120" customWidth="1"/>
    <col min="12558" max="12561" width="8.875" style="120"/>
    <col min="12562" max="12562" width="25" style="120" customWidth="1"/>
    <col min="12563" max="12791" width="8.875" style="120"/>
    <col min="12792" max="12792" width="9.5" style="120" customWidth="1"/>
    <col min="12793" max="12793" width="9.625" style="120" customWidth="1"/>
    <col min="12794" max="12794" width="5.875" style="120" customWidth="1"/>
    <col min="12795" max="12795" width="9" style="120" customWidth="1"/>
    <col min="12796" max="12796" width="32.125" style="120" customWidth="1"/>
    <col min="12797" max="12797" width="7.5" style="120" customWidth="1"/>
    <col min="12798" max="12798" width="6" style="120" customWidth="1"/>
    <col min="12799" max="12799" width="7.5" style="120" customWidth="1"/>
    <col min="12800" max="12800" width="5.875" style="120" customWidth="1"/>
    <col min="12801" max="12801" width="9.375" style="120" customWidth="1"/>
    <col min="12802" max="12802" width="32" style="120" customWidth="1"/>
    <col min="12803" max="12803" width="9.625" style="120" customWidth="1"/>
    <col min="12804" max="12804" width="5.875" style="120" customWidth="1"/>
    <col min="12805" max="12805" width="7.5" style="120" customWidth="1"/>
    <col min="12806" max="12806" width="32.125" style="120" customWidth="1"/>
    <col min="12807" max="12809" width="6" style="120" customWidth="1"/>
    <col min="12810" max="12810" width="5.875" style="120" customWidth="1"/>
    <col min="12811" max="12811" width="7.5" style="120" customWidth="1"/>
    <col min="12812" max="12812" width="32.125" style="120" customWidth="1"/>
    <col min="12813" max="12813" width="10.625" style="120" customWidth="1"/>
    <col min="12814" max="12817" width="8.875" style="120"/>
    <col min="12818" max="12818" width="25" style="120" customWidth="1"/>
    <col min="12819" max="13047" width="8.875" style="120"/>
    <col min="13048" max="13048" width="9.5" style="120" customWidth="1"/>
    <col min="13049" max="13049" width="9.625" style="120" customWidth="1"/>
    <col min="13050" max="13050" width="5.875" style="120" customWidth="1"/>
    <col min="13051" max="13051" width="9" style="120" customWidth="1"/>
    <col min="13052" max="13052" width="32.125" style="120" customWidth="1"/>
    <col min="13053" max="13053" width="7.5" style="120" customWidth="1"/>
    <col min="13054" max="13054" width="6" style="120" customWidth="1"/>
    <col min="13055" max="13055" width="7.5" style="120" customWidth="1"/>
    <col min="13056" max="13056" width="5.875" style="120" customWidth="1"/>
    <col min="13057" max="13057" width="9.375" style="120" customWidth="1"/>
    <col min="13058" max="13058" width="32" style="120" customWidth="1"/>
    <col min="13059" max="13059" width="9.625" style="120" customWidth="1"/>
    <col min="13060" max="13060" width="5.875" style="120" customWidth="1"/>
    <col min="13061" max="13061" width="7.5" style="120" customWidth="1"/>
    <col min="13062" max="13062" width="32.125" style="120" customWidth="1"/>
    <col min="13063" max="13065" width="6" style="120" customWidth="1"/>
    <col min="13066" max="13066" width="5.875" style="120" customWidth="1"/>
    <col min="13067" max="13067" width="7.5" style="120" customWidth="1"/>
    <col min="13068" max="13068" width="32.125" style="120" customWidth="1"/>
    <col min="13069" max="13069" width="10.625" style="120" customWidth="1"/>
    <col min="13070" max="13073" width="8.875" style="120"/>
    <col min="13074" max="13074" width="25" style="120" customWidth="1"/>
    <col min="13075" max="13303" width="8.875" style="120"/>
    <col min="13304" max="13304" width="9.5" style="120" customWidth="1"/>
    <col min="13305" max="13305" width="9.625" style="120" customWidth="1"/>
    <col min="13306" max="13306" width="5.875" style="120" customWidth="1"/>
    <col min="13307" max="13307" width="9" style="120" customWidth="1"/>
    <col min="13308" max="13308" width="32.125" style="120" customWidth="1"/>
    <col min="13309" max="13309" width="7.5" style="120" customWidth="1"/>
    <col min="13310" max="13310" width="6" style="120" customWidth="1"/>
    <col min="13311" max="13311" width="7.5" style="120" customWidth="1"/>
    <col min="13312" max="13312" width="5.875" style="120" customWidth="1"/>
    <col min="13313" max="13313" width="9.375" style="120" customWidth="1"/>
    <col min="13314" max="13314" width="32" style="120" customWidth="1"/>
    <col min="13315" max="13315" width="9.625" style="120" customWidth="1"/>
    <col min="13316" max="13316" width="5.875" style="120" customWidth="1"/>
    <col min="13317" max="13317" width="7.5" style="120" customWidth="1"/>
    <col min="13318" max="13318" width="32.125" style="120" customWidth="1"/>
    <col min="13319" max="13321" width="6" style="120" customWidth="1"/>
    <col min="13322" max="13322" width="5.875" style="120" customWidth="1"/>
    <col min="13323" max="13323" width="7.5" style="120" customWidth="1"/>
    <col min="13324" max="13324" width="32.125" style="120" customWidth="1"/>
    <col min="13325" max="13325" width="10.625" style="120" customWidth="1"/>
    <col min="13326" max="13329" width="8.875" style="120"/>
    <col min="13330" max="13330" width="25" style="120" customWidth="1"/>
    <col min="13331" max="13559" width="8.875" style="120"/>
    <col min="13560" max="13560" width="9.5" style="120" customWidth="1"/>
    <col min="13561" max="13561" width="9.625" style="120" customWidth="1"/>
    <col min="13562" max="13562" width="5.875" style="120" customWidth="1"/>
    <col min="13563" max="13563" width="9" style="120" customWidth="1"/>
    <col min="13564" max="13564" width="32.125" style="120" customWidth="1"/>
    <col min="13565" max="13565" width="7.5" style="120" customWidth="1"/>
    <col min="13566" max="13566" width="6" style="120" customWidth="1"/>
    <col min="13567" max="13567" width="7.5" style="120" customWidth="1"/>
    <col min="13568" max="13568" width="5.875" style="120" customWidth="1"/>
    <col min="13569" max="13569" width="9.375" style="120" customWidth="1"/>
    <col min="13570" max="13570" width="32" style="120" customWidth="1"/>
    <col min="13571" max="13571" width="9.625" style="120" customWidth="1"/>
    <col min="13572" max="13572" width="5.875" style="120" customWidth="1"/>
    <col min="13573" max="13573" width="7.5" style="120" customWidth="1"/>
    <col min="13574" max="13574" width="32.125" style="120" customWidth="1"/>
    <col min="13575" max="13577" width="6" style="120" customWidth="1"/>
    <col min="13578" max="13578" width="5.875" style="120" customWidth="1"/>
    <col min="13579" max="13579" width="7.5" style="120" customWidth="1"/>
    <col min="13580" max="13580" width="32.125" style="120" customWidth="1"/>
    <col min="13581" max="13581" width="10.625" style="120" customWidth="1"/>
    <col min="13582" max="13585" width="8.875" style="120"/>
    <col min="13586" max="13586" width="25" style="120" customWidth="1"/>
    <col min="13587" max="13815" width="8.875" style="120"/>
    <col min="13816" max="13816" width="9.5" style="120" customWidth="1"/>
    <col min="13817" max="13817" width="9.625" style="120" customWidth="1"/>
    <col min="13818" max="13818" width="5.875" style="120" customWidth="1"/>
    <col min="13819" max="13819" width="9" style="120" customWidth="1"/>
    <col min="13820" max="13820" width="32.125" style="120" customWidth="1"/>
    <col min="13821" max="13821" width="7.5" style="120" customWidth="1"/>
    <col min="13822" max="13822" width="6" style="120" customWidth="1"/>
    <col min="13823" max="13823" width="7.5" style="120" customWidth="1"/>
    <col min="13824" max="13824" width="5.875" style="120" customWidth="1"/>
    <col min="13825" max="13825" width="9.375" style="120" customWidth="1"/>
    <col min="13826" max="13826" width="32" style="120" customWidth="1"/>
    <col min="13827" max="13827" width="9.625" style="120" customWidth="1"/>
    <col min="13828" max="13828" width="5.875" style="120" customWidth="1"/>
    <col min="13829" max="13829" width="7.5" style="120" customWidth="1"/>
    <col min="13830" max="13830" width="32.125" style="120" customWidth="1"/>
    <col min="13831" max="13833" width="6" style="120" customWidth="1"/>
    <col min="13834" max="13834" width="5.875" style="120" customWidth="1"/>
    <col min="13835" max="13835" width="7.5" style="120" customWidth="1"/>
    <col min="13836" max="13836" width="32.125" style="120" customWidth="1"/>
    <col min="13837" max="13837" width="10.625" style="120" customWidth="1"/>
    <col min="13838" max="13841" width="8.875" style="120"/>
    <col min="13842" max="13842" width="25" style="120" customWidth="1"/>
    <col min="13843" max="14071" width="8.875" style="120"/>
    <col min="14072" max="14072" width="9.5" style="120" customWidth="1"/>
    <col min="14073" max="14073" width="9.625" style="120" customWidth="1"/>
    <col min="14074" max="14074" width="5.875" style="120" customWidth="1"/>
    <col min="14075" max="14075" width="9" style="120" customWidth="1"/>
    <col min="14076" max="14076" width="32.125" style="120" customWidth="1"/>
    <col min="14077" max="14077" width="7.5" style="120" customWidth="1"/>
    <col min="14078" max="14078" width="6" style="120" customWidth="1"/>
    <col min="14079" max="14079" width="7.5" style="120" customWidth="1"/>
    <col min="14080" max="14080" width="5.875" style="120" customWidth="1"/>
    <col min="14081" max="14081" width="9.375" style="120" customWidth="1"/>
    <col min="14082" max="14082" width="32" style="120" customWidth="1"/>
    <col min="14083" max="14083" width="9.625" style="120" customWidth="1"/>
    <col min="14084" max="14084" width="5.875" style="120" customWidth="1"/>
    <col min="14085" max="14085" width="7.5" style="120" customWidth="1"/>
    <col min="14086" max="14086" width="32.125" style="120" customWidth="1"/>
    <col min="14087" max="14089" width="6" style="120" customWidth="1"/>
    <col min="14090" max="14090" width="5.875" style="120" customWidth="1"/>
    <col min="14091" max="14091" width="7.5" style="120" customWidth="1"/>
    <col min="14092" max="14092" width="32.125" style="120" customWidth="1"/>
    <col min="14093" max="14093" width="10.625" style="120" customWidth="1"/>
    <col min="14094" max="14097" width="8.875" style="120"/>
    <col min="14098" max="14098" width="25" style="120" customWidth="1"/>
    <col min="14099" max="14327" width="8.875" style="120"/>
    <col min="14328" max="14328" width="9.5" style="120" customWidth="1"/>
    <col min="14329" max="14329" width="9.625" style="120" customWidth="1"/>
    <col min="14330" max="14330" width="5.875" style="120" customWidth="1"/>
    <col min="14331" max="14331" width="9" style="120" customWidth="1"/>
    <col min="14332" max="14332" width="32.125" style="120" customWidth="1"/>
    <col min="14333" max="14333" width="7.5" style="120" customWidth="1"/>
    <col min="14334" max="14334" width="6" style="120" customWidth="1"/>
    <col min="14335" max="14335" width="7.5" style="120" customWidth="1"/>
    <col min="14336" max="14336" width="5.875" style="120" customWidth="1"/>
    <col min="14337" max="14337" width="9.375" style="120" customWidth="1"/>
    <col min="14338" max="14338" width="32" style="120" customWidth="1"/>
    <col min="14339" max="14339" width="9.625" style="120" customWidth="1"/>
    <col min="14340" max="14340" width="5.875" style="120" customWidth="1"/>
    <col min="14341" max="14341" width="7.5" style="120" customWidth="1"/>
    <col min="14342" max="14342" width="32.125" style="120" customWidth="1"/>
    <col min="14343" max="14345" width="6" style="120" customWidth="1"/>
    <col min="14346" max="14346" width="5.875" style="120" customWidth="1"/>
    <col min="14347" max="14347" width="7.5" style="120" customWidth="1"/>
    <col min="14348" max="14348" width="32.125" style="120" customWidth="1"/>
    <col min="14349" max="14349" width="10.625" style="120" customWidth="1"/>
    <col min="14350" max="14353" width="8.875" style="120"/>
    <col min="14354" max="14354" width="25" style="120" customWidth="1"/>
    <col min="14355" max="14583" width="8.875" style="120"/>
    <col min="14584" max="14584" width="9.5" style="120" customWidth="1"/>
    <col min="14585" max="14585" width="9.625" style="120" customWidth="1"/>
    <col min="14586" max="14586" width="5.875" style="120" customWidth="1"/>
    <col min="14587" max="14587" width="9" style="120" customWidth="1"/>
    <col min="14588" max="14588" width="32.125" style="120" customWidth="1"/>
    <col min="14589" max="14589" width="7.5" style="120" customWidth="1"/>
    <col min="14590" max="14590" width="6" style="120" customWidth="1"/>
    <col min="14591" max="14591" width="7.5" style="120" customWidth="1"/>
    <col min="14592" max="14592" width="5.875" style="120" customWidth="1"/>
    <col min="14593" max="14593" width="9.375" style="120" customWidth="1"/>
    <col min="14594" max="14594" width="32" style="120" customWidth="1"/>
    <col min="14595" max="14595" width="9.625" style="120" customWidth="1"/>
    <col min="14596" max="14596" width="5.875" style="120" customWidth="1"/>
    <col min="14597" max="14597" width="7.5" style="120" customWidth="1"/>
    <col min="14598" max="14598" width="32.125" style="120" customWidth="1"/>
    <col min="14599" max="14601" width="6" style="120" customWidth="1"/>
    <col min="14602" max="14602" width="5.875" style="120" customWidth="1"/>
    <col min="14603" max="14603" width="7.5" style="120" customWidth="1"/>
    <col min="14604" max="14604" width="32.125" style="120" customWidth="1"/>
    <col min="14605" max="14605" width="10.625" style="120" customWidth="1"/>
    <col min="14606" max="14609" width="8.875" style="120"/>
    <col min="14610" max="14610" width="25" style="120" customWidth="1"/>
    <col min="14611" max="14839" width="8.875" style="120"/>
    <col min="14840" max="14840" width="9.5" style="120" customWidth="1"/>
    <col min="14841" max="14841" width="9.625" style="120" customWidth="1"/>
    <col min="14842" max="14842" width="5.875" style="120" customWidth="1"/>
    <col min="14843" max="14843" width="9" style="120" customWidth="1"/>
    <col min="14844" max="14844" width="32.125" style="120" customWidth="1"/>
    <col min="14845" max="14845" width="7.5" style="120" customWidth="1"/>
    <col min="14846" max="14846" width="6" style="120" customWidth="1"/>
    <col min="14847" max="14847" width="7.5" style="120" customWidth="1"/>
    <col min="14848" max="14848" width="5.875" style="120" customWidth="1"/>
    <col min="14849" max="14849" width="9.375" style="120" customWidth="1"/>
    <col min="14850" max="14850" width="32" style="120" customWidth="1"/>
    <col min="14851" max="14851" width="9.625" style="120" customWidth="1"/>
    <col min="14852" max="14852" width="5.875" style="120" customWidth="1"/>
    <col min="14853" max="14853" width="7.5" style="120" customWidth="1"/>
    <col min="14854" max="14854" width="32.125" style="120" customWidth="1"/>
    <col min="14855" max="14857" width="6" style="120" customWidth="1"/>
    <col min="14858" max="14858" width="5.875" style="120" customWidth="1"/>
    <col min="14859" max="14859" width="7.5" style="120" customWidth="1"/>
    <col min="14860" max="14860" width="32.125" style="120" customWidth="1"/>
    <col min="14861" max="14861" width="10.625" style="120" customWidth="1"/>
    <col min="14862" max="14865" width="8.875" style="120"/>
    <col min="14866" max="14866" width="25" style="120" customWidth="1"/>
    <col min="14867" max="15095" width="8.875" style="120"/>
    <col min="15096" max="15096" width="9.5" style="120" customWidth="1"/>
    <col min="15097" max="15097" width="9.625" style="120" customWidth="1"/>
    <col min="15098" max="15098" width="5.875" style="120" customWidth="1"/>
    <col min="15099" max="15099" width="9" style="120" customWidth="1"/>
    <col min="15100" max="15100" width="32.125" style="120" customWidth="1"/>
    <col min="15101" max="15101" width="7.5" style="120" customWidth="1"/>
    <col min="15102" max="15102" width="6" style="120" customWidth="1"/>
    <col min="15103" max="15103" width="7.5" style="120" customWidth="1"/>
    <col min="15104" max="15104" width="5.875" style="120" customWidth="1"/>
    <col min="15105" max="15105" width="9.375" style="120" customWidth="1"/>
    <col min="15106" max="15106" width="32" style="120" customWidth="1"/>
    <col min="15107" max="15107" width="9.625" style="120" customWidth="1"/>
    <col min="15108" max="15108" width="5.875" style="120" customWidth="1"/>
    <col min="15109" max="15109" width="7.5" style="120" customWidth="1"/>
    <col min="15110" max="15110" width="32.125" style="120" customWidth="1"/>
    <col min="15111" max="15113" width="6" style="120" customWidth="1"/>
    <col min="15114" max="15114" width="5.875" style="120" customWidth="1"/>
    <col min="15115" max="15115" width="7.5" style="120" customWidth="1"/>
    <col min="15116" max="15116" width="32.125" style="120" customWidth="1"/>
    <col min="15117" max="15117" width="10.625" style="120" customWidth="1"/>
    <col min="15118" max="15121" width="8.875" style="120"/>
    <col min="15122" max="15122" width="25" style="120" customWidth="1"/>
    <col min="15123" max="15351" width="8.875" style="120"/>
    <col min="15352" max="15352" width="9.5" style="120" customWidth="1"/>
    <col min="15353" max="15353" width="9.625" style="120" customWidth="1"/>
    <col min="15354" max="15354" width="5.875" style="120" customWidth="1"/>
    <col min="15355" max="15355" width="9" style="120" customWidth="1"/>
    <col min="15356" max="15356" width="32.125" style="120" customWidth="1"/>
    <col min="15357" max="15357" width="7.5" style="120" customWidth="1"/>
    <col min="15358" max="15358" width="6" style="120" customWidth="1"/>
    <col min="15359" max="15359" width="7.5" style="120" customWidth="1"/>
    <col min="15360" max="15360" width="5.875" style="120" customWidth="1"/>
    <col min="15361" max="15361" width="9.375" style="120" customWidth="1"/>
    <col min="15362" max="15362" width="32" style="120" customWidth="1"/>
    <col min="15363" max="15363" width="9.625" style="120" customWidth="1"/>
    <col min="15364" max="15364" width="5.875" style="120" customWidth="1"/>
    <col min="15365" max="15365" width="7.5" style="120" customWidth="1"/>
    <col min="15366" max="15366" width="32.125" style="120" customWidth="1"/>
    <col min="15367" max="15369" width="6" style="120" customWidth="1"/>
    <col min="15370" max="15370" width="5.875" style="120" customWidth="1"/>
    <col min="15371" max="15371" width="7.5" style="120" customWidth="1"/>
    <col min="15372" max="15372" width="32.125" style="120" customWidth="1"/>
    <col min="15373" max="15373" width="10.625" style="120" customWidth="1"/>
    <col min="15374" max="15377" width="8.875" style="120"/>
    <col min="15378" max="15378" width="25" style="120" customWidth="1"/>
    <col min="15379" max="15607" width="8.875" style="120"/>
    <col min="15608" max="15608" width="9.5" style="120" customWidth="1"/>
    <col min="15609" max="15609" width="9.625" style="120" customWidth="1"/>
    <col min="15610" max="15610" width="5.875" style="120" customWidth="1"/>
    <col min="15611" max="15611" width="9" style="120" customWidth="1"/>
    <col min="15612" max="15612" width="32.125" style="120" customWidth="1"/>
    <col min="15613" max="15613" width="7.5" style="120" customWidth="1"/>
    <col min="15614" max="15614" width="6" style="120" customWidth="1"/>
    <col min="15615" max="15615" width="7.5" style="120" customWidth="1"/>
    <col min="15616" max="15616" width="5.875" style="120" customWidth="1"/>
    <col min="15617" max="15617" width="9.375" style="120" customWidth="1"/>
    <col min="15618" max="15618" width="32" style="120" customWidth="1"/>
    <col min="15619" max="15619" width="9.625" style="120" customWidth="1"/>
    <col min="15620" max="15620" width="5.875" style="120" customWidth="1"/>
    <col min="15621" max="15621" width="7.5" style="120" customWidth="1"/>
    <col min="15622" max="15622" width="32.125" style="120" customWidth="1"/>
    <col min="15623" max="15625" width="6" style="120" customWidth="1"/>
    <col min="15626" max="15626" width="5.875" style="120" customWidth="1"/>
    <col min="15627" max="15627" width="7.5" style="120" customWidth="1"/>
    <col min="15628" max="15628" width="32.125" style="120" customWidth="1"/>
    <col min="15629" max="15629" width="10.625" style="120" customWidth="1"/>
    <col min="15630" max="15633" width="8.875" style="120"/>
    <col min="15634" max="15634" width="25" style="120" customWidth="1"/>
    <col min="15635" max="15863" width="8.875" style="120"/>
    <col min="15864" max="15864" width="9.5" style="120" customWidth="1"/>
    <col min="15865" max="15865" width="9.625" style="120" customWidth="1"/>
    <col min="15866" max="15866" width="5.875" style="120" customWidth="1"/>
    <col min="15867" max="15867" width="9" style="120" customWidth="1"/>
    <col min="15868" max="15868" width="32.125" style="120" customWidth="1"/>
    <col min="15869" max="15869" width="7.5" style="120" customWidth="1"/>
    <col min="15870" max="15870" width="6" style="120" customWidth="1"/>
    <col min="15871" max="15871" width="7.5" style="120" customWidth="1"/>
    <col min="15872" max="15872" width="5.875" style="120" customWidth="1"/>
    <col min="15873" max="15873" width="9.375" style="120" customWidth="1"/>
    <col min="15874" max="15874" width="32" style="120" customWidth="1"/>
    <col min="15875" max="15875" width="9.625" style="120" customWidth="1"/>
    <col min="15876" max="15876" width="5.875" style="120" customWidth="1"/>
    <col min="15877" max="15877" width="7.5" style="120" customWidth="1"/>
    <col min="15878" max="15878" width="32.125" style="120" customWidth="1"/>
    <col min="15879" max="15881" width="6" style="120" customWidth="1"/>
    <col min="15882" max="15882" width="5.875" style="120" customWidth="1"/>
    <col min="15883" max="15883" width="7.5" style="120" customWidth="1"/>
    <col min="15884" max="15884" width="32.125" style="120" customWidth="1"/>
    <col min="15885" max="15885" width="10.625" style="120" customWidth="1"/>
    <col min="15886" max="15889" width="8.875" style="120"/>
    <col min="15890" max="15890" width="25" style="120" customWidth="1"/>
    <col min="15891" max="16119" width="8.875" style="120"/>
    <col min="16120" max="16120" width="9.5" style="120" customWidth="1"/>
    <col min="16121" max="16121" width="9.625" style="120" customWidth="1"/>
    <col min="16122" max="16122" width="5.875" style="120" customWidth="1"/>
    <col min="16123" max="16123" width="9" style="120" customWidth="1"/>
    <col min="16124" max="16124" width="32.125" style="120" customWidth="1"/>
    <col min="16125" max="16125" width="7.5" style="120" customWidth="1"/>
    <col min="16126" max="16126" width="6" style="120" customWidth="1"/>
    <col min="16127" max="16127" width="7.5" style="120" customWidth="1"/>
    <col min="16128" max="16128" width="5.875" style="120" customWidth="1"/>
    <col min="16129" max="16129" width="9.375" style="120" customWidth="1"/>
    <col min="16130" max="16130" width="32" style="120" customWidth="1"/>
    <col min="16131" max="16131" width="9.625" style="120" customWidth="1"/>
    <col min="16132" max="16132" width="5.875" style="120" customWidth="1"/>
    <col min="16133" max="16133" width="7.5" style="120" customWidth="1"/>
    <col min="16134" max="16134" width="32.125" style="120" customWidth="1"/>
    <col min="16135" max="16137" width="6" style="120" customWidth="1"/>
    <col min="16138" max="16138" width="5.875" style="120" customWidth="1"/>
    <col min="16139" max="16139" width="7.5" style="120" customWidth="1"/>
    <col min="16140" max="16140" width="32.125" style="120" customWidth="1"/>
    <col min="16141" max="16141" width="10.625" style="120" customWidth="1"/>
    <col min="16142" max="16145" width="8.875" style="120"/>
    <col min="16146" max="16146" width="25" style="120" customWidth="1"/>
    <col min="16147" max="16384" width="8.875" style="120"/>
  </cols>
  <sheetData>
    <row r="1" spans="2:23" ht="107.45" customHeight="1" thickBot="1">
      <c r="B1" s="519" t="s">
        <v>329</v>
      </c>
      <c r="C1" s="519"/>
      <c r="D1" s="519"/>
      <c r="E1" s="519"/>
      <c r="F1" s="519"/>
      <c r="G1" s="519"/>
      <c r="H1" s="519"/>
      <c r="I1" s="519"/>
      <c r="J1" s="519"/>
      <c r="K1" s="519"/>
      <c r="L1" s="519"/>
      <c r="M1" s="519"/>
    </row>
    <row r="2" spans="2:23" ht="30" customHeight="1" thickTop="1">
      <c r="B2" s="175">
        <v>0.29166666666666669</v>
      </c>
      <c r="C2" s="520" t="s">
        <v>327</v>
      </c>
      <c r="D2" s="521"/>
      <c r="E2" s="521"/>
      <c r="F2" s="521"/>
      <c r="G2" s="521"/>
      <c r="H2" s="521"/>
      <c r="I2" s="521"/>
      <c r="J2" s="521"/>
      <c r="K2" s="521"/>
      <c r="L2" s="521"/>
      <c r="M2" s="176">
        <f t="shared" ref="M2:M7" si="0">B2</f>
        <v>0.29166666666666669</v>
      </c>
      <c r="P2" s="516" t="s">
        <v>179</v>
      </c>
      <c r="Q2" s="59">
        <v>1</v>
      </c>
      <c r="R2" s="59" t="s">
        <v>158</v>
      </c>
    </row>
    <row r="3" spans="2:23" ht="30" customHeight="1">
      <c r="B3" s="177">
        <v>0.33333333333333331</v>
      </c>
      <c r="C3" s="522" t="s">
        <v>192</v>
      </c>
      <c r="D3" s="523"/>
      <c r="E3" s="523"/>
      <c r="F3" s="523"/>
      <c r="G3" s="523"/>
      <c r="H3" s="523"/>
      <c r="I3" s="523"/>
      <c r="J3" s="523"/>
      <c r="K3" s="523"/>
      <c r="L3" s="523"/>
      <c r="M3" s="176">
        <f t="shared" si="0"/>
        <v>0.33333333333333331</v>
      </c>
      <c r="P3" s="517"/>
      <c r="Q3" s="59">
        <v>2</v>
      </c>
      <c r="R3" s="60" t="s">
        <v>200</v>
      </c>
      <c r="T3" s="191"/>
      <c r="U3" s="191"/>
      <c r="V3" s="191"/>
      <c r="W3" s="191"/>
    </row>
    <row r="4" spans="2:23" ht="30" customHeight="1" thickBot="1">
      <c r="B4" s="178">
        <v>0.37847222222222227</v>
      </c>
      <c r="C4" s="524" t="s">
        <v>319</v>
      </c>
      <c r="D4" s="525"/>
      <c r="E4" s="525"/>
      <c r="F4" s="525"/>
      <c r="G4" s="525"/>
      <c r="H4" s="525"/>
      <c r="I4" s="525"/>
      <c r="J4" s="525"/>
      <c r="K4" s="525"/>
      <c r="L4" s="525"/>
      <c r="M4" s="179">
        <f t="shared" si="0"/>
        <v>0.37847222222222227</v>
      </c>
      <c r="P4" s="517"/>
      <c r="Q4" s="59">
        <v>3</v>
      </c>
      <c r="R4" s="59" t="s">
        <v>143</v>
      </c>
      <c r="T4" s="191"/>
      <c r="U4" s="191"/>
      <c r="V4" s="191"/>
      <c r="W4" s="6"/>
    </row>
    <row r="5" spans="2:23" ht="30" customHeight="1">
      <c r="B5" s="180">
        <v>0.31944444444444448</v>
      </c>
      <c r="C5" s="526" t="s">
        <v>328</v>
      </c>
      <c r="D5" s="528" t="s">
        <v>295</v>
      </c>
      <c r="E5" s="529"/>
      <c r="F5" s="529"/>
      <c r="G5" s="529"/>
      <c r="H5" s="529"/>
      <c r="I5" s="529"/>
      <c r="J5" s="529"/>
      <c r="K5" s="529"/>
      <c r="L5" s="530"/>
      <c r="M5" s="181">
        <f t="shared" si="0"/>
        <v>0.31944444444444448</v>
      </c>
      <c r="P5" s="517"/>
      <c r="Q5" s="59">
        <v>4</v>
      </c>
      <c r="R5" s="59" t="s">
        <v>144</v>
      </c>
      <c r="T5" s="191"/>
      <c r="U5" s="191"/>
      <c r="V5" s="6"/>
      <c r="W5" s="6"/>
    </row>
    <row r="6" spans="2:23" ht="30" customHeight="1">
      <c r="B6" s="182">
        <v>0.34722222222222227</v>
      </c>
      <c r="C6" s="527"/>
      <c r="D6" s="531" t="s">
        <v>296</v>
      </c>
      <c r="E6" s="532"/>
      <c r="F6" s="532"/>
      <c r="G6" s="532"/>
      <c r="H6" s="532"/>
      <c r="I6" s="532"/>
      <c r="J6" s="532"/>
      <c r="K6" s="532"/>
      <c r="L6" s="533"/>
      <c r="M6" s="183">
        <f t="shared" si="0"/>
        <v>0.34722222222222227</v>
      </c>
      <c r="P6" s="518"/>
      <c r="Q6" s="59">
        <v>5</v>
      </c>
      <c r="R6" s="59" t="s">
        <v>145</v>
      </c>
      <c r="T6" s="191"/>
      <c r="U6" s="6"/>
      <c r="V6" s="6"/>
      <c r="W6" s="6"/>
    </row>
    <row r="7" spans="2:23" ht="30" customHeight="1" thickBot="1">
      <c r="B7" s="86">
        <v>0.38194444444444442</v>
      </c>
      <c r="C7" s="511" t="s">
        <v>146</v>
      </c>
      <c r="D7" s="512"/>
      <c r="E7" s="512"/>
      <c r="F7" s="512"/>
      <c r="G7" s="512"/>
      <c r="H7" s="512"/>
      <c r="I7" s="512"/>
      <c r="J7" s="512"/>
      <c r="K7" s="512"/>
      <c r="L7" s="512"/>
      <c r="M7" s="87">
        <f t="shared" si="0"/>
        <v>0.38194444444444442</v>
      </c>
      <c r="P7" s="516" t="s">
        <v>181</v>
      </c>
      <c r="Q7" s="59">
        <v>6</v>
      </c>
      <c r="R7" s="59" t="s">
        <v>298</v>
      </c>
      <c r="T7" s="6"/>
      <c r="U7" s="6"/>
      <c r="V7" s="6"/>
      <c r="W7" s="6"/>
    </row>
    <row r="8" spans="2:23" ht="30" customHeight="1" thickBot="1">
      <c r="B8" s="173" t="s">
        <v>147</v>
      </c>
      <c r="C8" s="513" t="s">
        <v>148</v>
      </c>
      <c r="D8" s="514"/>
      <c r="E8" s="514"/>
      <c r="F8" s="514"/>
      <c r="G8" s="514"/>
      <c r="H8" s="514"/>
      <c r="I8" s="514"/>
      <c r="J8" s="514"/>
      <c r="K8" s="514"/>
      <c r="L8" s="515"/>
      <c r="M8" s="174" t="s">
        <v>147</v>
      </c>
      <c r="P8" s="517"/>
      <c r="Q8" s="59">
        <v>7</v>
      </c>
      <c r="R8" s="59" t="s">
        <v>2</v>
      </c>
      <c r="T8" s="191"/>
      <c r="U8" s="191"/>
      <c r="V8" s="191"/>
      <c r="W8" s="6"/>
    </row>
    <row r="9" spans="2:23" ht="30" customHeight="1">
      <c r="B9" s="88">
        <v>0.3888888888888889</v>
      </c>
      <c r="C9" s="115" t="s">
        <v>149</v>
      </c>
      <c r="D9" s="89" t="s">
        <v>218</v>
      </c>
      <c r="E9" s="121">
        <v>1</v>
      </c>
      <c r="F9" s="90" t="str">
        <f>VLOOKUP(E9,$Q$2:$R$9,2)</f>
        <v>ＴＲＹ-ＰＡＣ</v>
      </c>
      <c r="G9" s="91"/>
      <c r="H9" s="92" t="s">
        <v>150</v>
      </c>
      <c r="I9" s="93"/>
      <c r="J9" s="94" t="s">
        <v>219</v>
      </c>
      <c r="K9" s="121">
        <v>2</v>
      </c>
      <c r="L9" s="90" t="str">
        <f t="shared" ref="L9:L19" si="1">VLOOKUP(K9,$Q$2:$R$9,2)</f>
        <v>ブルーソウルズ</v>
      </c>
      <c r="M9" s="95">
        <f>B9</f>
        <v>0.3888888888888889</v>
      </c>
      <c r="P9" s="517"/>
      <c r="Q9" s="59">
        <v>8</v>
      </c>
      <c r="R9" s="59" t="s">
        <v>250</v>
      </c>
      <c r="T9" s="191"/>
      <c r="U9" s="191"/>
      <c r="V9" s="192"/>
      <c r="W9" s="6"/>
    </row>
    <row r="10" spans="2:23" ht="30" customHeight="1">
      <c r="B10" s="96">
        <f>B9+$C$50</f>
        <v>0.39583333333333331</v>
      </c>
      <c r="C10" s="117" t="s">
        <v>152</v>
      </c>
      <c r="D10" s="97" t="s">
        <v>220</v>
      </c>
      <c r="E10" s="121">
        <v>6</v>
      </c>
      <c r="F10" s="90" t="str">
        <f t="shared" ref="F10:F20" si="2">VLOOKUP(E10,$Q$2:$R$9,2)</f>
        <v>Ｐｃｈａｎｓ</v>
      </c>
      <c r="G10" s="98"/>
      <c r="H10" s="98" t="s">
        <v>150</v>
      </c>
      <c r="I10" s="99"/>
      <c r="J10" s="97" t="s">
        <v>220</v>
      </c>
      <c r="K10" s="121">
        <v>7</v>
      </c>
      <c r="L10" s="90" t="str">
        <f t="shared" si="1"/>
        <v>松陵ヤンキーズ</v>
      </c>
      <c r="M10" s="100">
        <f t="shared" ref="M10:M20" si="3">B10</f>
        <v>0.39583333333333331</v>
      </c>
      <c r="P10" s="518"/>
      <c r="Q10" s="59">
        <v>9</v>
      </c>
      <c r="R10" s="59" t="s">
        <v>1</v>
      </c>
      <c r="T10" s="191"/>
      <c r="U10" s="6"/>
      <c r="V10" s="192"/>
      <c r="W10" s="6"/>
    </row>
    <row r="11" spans="2:23" s="122" customFormat="1" ht="30" customHeight="1">
      <c r="B11" s="96">
        <f t="shared" ref="B11:B24" si="4">B10+$C$50</f>
        <v>0.40277777777777773</v>
      </c>
      <c r="C11" s="117" t="s">
        <v>153</v>
      </c>
      <c r="D11" s="97" t="s">
        <v>201</v>
      </c>
      <c r="E11" s="121">
        <v>4</v>
      </c>
      <c r="F11" s="90" t="str">
        <f t="shared" si="2"/>
        <v>館ジャングルー</v>
      </c>
      <c r="G11" s="101"/>
      <c r="H11" s="101" t="s">
        <v>150</v>
      </c>
      <c r="I11" s="102"/>
      <c r="J11" s="94" t="s">
        <v>202</v>
      </c>
      <c r="K11" s="121">
        <v>3</v>
      </c>
      <c r="L11" s="90" t="str">
        <f t="shared" si="1"/>
        <v>原小ファイターズ</v>
      </c>
      <c r="M11" s="100">
        <f t="shared" si="3"/>
        <v>0.40277777777777773</v>
      </c>
    </row>
    <row r="12" spans="2:23" s="122" customFormat="1" ht="30" customHeight="1">
      <c r="B12" s="96">
        <f t="shared" si="4"/>
        <v>0.40972222222222215</v>
      </c>
      <c r="C12" s="117" t="s">
        <v>155</v>
      </c>
      <c r="D12" s="97" t="s">
        <v>203</v>
      </c>
      <c r="E12" s="116">
        <v>8</v>
      </c>
      <c r="F12" s="90" t="str">
        <f t="shared" si="2"/>
        <v>サンライズ</v>
      </c>
      <c r="G12" s="98"/>
      <c r="H12" s="98" t="s">
        <v>150</v>
      </c>
      <c r="I12" s="99"/>
      <c r="J12" s="94" t="s">
        <v>203</v>
      </c>
      <c r="K12" s="121">
        <v>9</v>
      </c>
      <c r="L12" s="90" t="str">
        <f>VLOOKUP(K12,$Q$2:$R$10,2)</f>
        <v>荒町フェニックス</v>
      </c>
      <c r="M12" s="100">
        <f t="shared" si="3"/>
        <v>0.40972222222222215</v>
      </c>
    </row>
    <row r="13" spans="2:23" s="122" customFormat="1" ht="30" customHeight="1">
      <c r="B13" s="96">
        <f t="shared" si="4"/>
        <v>0.41666666666666657</v>
      </c>
      <c r="C13" s="117" t="s">
        <v>157</v>
      </c>
      <c r="D13" s="89" t="s">
        <v>218</v>
      </c>
      <c r="E13" s="116">
        <v>5</v>
      </c>
      <c r="F13" s="90" t="str">
        <f t="shared" si="2"/>
        <v>岩沼西ファイターズ</v>
      </c>
      <c r="G13" s="98"/>
      <c r="H13" s="98" t="s">
        <v>150</v>
      </c>
      <c r="I13" s="99"/>
      <c r="J13" s="94" t="s">
        <v>219</v>
      </c>
      <c r="K13" s="121">
        <v>1</v>
      </c>
      <c r="L13" s="90" t="str">
        <f t="shared" si="1"/>
        <v>ＴＲＹ-ＰＡＣ</v>
      </c>
      <c r="M13" s="100">
        <f t="shared" si="3"/>
        <v>0.41666666666666657</v>
      </c>
    </row>
    <row r="14" spans="2:23" s="122" customFormat="1" ht="30" customHeight="1">
      <c r="B14" s="96">
        <f t="shared" si="4"/>
        <v>0.42361111111111099</v>
      </c>
      <c r="C14" s="117" t="s">
        <v>159</v>
      </c>
      <c r="D14" s="89" t="s">
        <v>218</v>
      </c>
      <c r="E14" s="116">
        <v>2</v>
      </c>
      <c r="F14" s="90" t="str">
        <f t="shared" si="2"/>
        <v>ブルーソウルズ</v>
      </c>
      <c r="G14" s="103"/>
      <c r="H14" s="101" t="s">
        <v>150</v>
      </c>
      <c r="I14" s="102"/>
      <c r="J14" s="94" t="s">
        <v>219</v>
      </c>
      <c r="K14" s="116">
        <v>3</v>
      </c>
      <c r="L14" s="90" t="str">
        <f t="shared" si="1"/>
        <v>原小ファイターズ</v>
      </c>
      <c r="M14" s="100">
        <f>B14</f>
        <v>0.42361111111111099</v>
      </c>
      <c r="P14" s="193"/>
      <c r="Q14" s="194"/>
      <c r="R14" s="193"/>
      <c r="S14" s="194"/>
    </row>
    <row r="15" spans="2:23" s="122" customFormat="1" ht="30" customHeight="1">
      <c r="B15" s="96">
        <f t="shared" si="4"/>
        <v>0.43055555555555541</v>
      </c>
      <c r="C15" s="117" t="s">
        <v>161</v>
      </c>
      <c r="D15" s="97" t="s">
        <v>203</v>
      </c>
      <c r="E15" s="116">
        <v>8</v>
      </c>
      <c r="F15" s="90" t="str">
        <f t="shared" si="2"/>
        <v>サンライズ</v>
      </c>
      <c r="G15" s="98"/>
      <c r="H15" s="98" t="s">
        <v>150</v>
      </c>
      <c r="I15" s="99"/>
      <c r="J15" s="94" t="s">
        <v>203</v>
      </c>
      <c r="K15" s="116">
        <v>6</v>
      </c>
      <c r="L15" s="90" t="str">
        <f t="shared" si="1"/>
        <v>Ｐｃｈａｎｓ</v>
      </c>
      <c r="M15" s="100">
        <f t="shared" si="3"/>
        <v>0.43055555555555541</v>
      </c>
      <c r="P15" s="193"/>
      <c r="Q15" s="194"/>
      <c r="R15" s="193"/>
      <c r="S15" s="194"/>
    </row>
    <row r="16" spans="2:23" ht="30" customHeight="1">
      <c r="B16" s="96">
        <f t="shared" si="4"/>
        <v>0.43749999999999983</v>
      </c>
      <c r="C16" s="117" t="s">
        <v>163</v>
      </c>
      <c r="D16" s="89" t="s">
        <v>218</v>
      </c>
      <c r="E16" s="116">
        <v>5</v>
      </c>
      <c r="F16" s="90" t="str">
        <f t="shared" si="2"/>
        <v>岩沼西ファイターズ</v>
      </c>
      <c r="G16" s="98"/>
      <c r="H16" s="98" t="s">
        <v>150</v>
      </c>
      <c r="I16" s="99"/>
      <c r="J16" s="94" t="s">
        <v>219</v>
      </c>
      <c r="K16" s="116">
        <v>4</v>
      </c>
      <c r="L16" s="90" t="str">
        <f t="shared" si="1"/>
        <v>館ジャングルー</v>
      </c>
      <c r="M16" s="100">
        <f t="shared" si="3"/>
        <v>0.43749999999999983</v>
      </c>
      <c r="P16" s="193"/>
      <c r="Q16" s="194"/>
      <c r="R16" s="193"/>
      <c r="S16" s="194"/>
    </row>
    <row r="17" spans="2:23" s="122" customFormat="1" ht="30" customHeight="1">
      <c r="B17" s="96">
        <f t="shared" si="4"/>
        <v>0.44444444444444425</v>
      </c>
      <c r="C17" s="117" t="s">
        <v>165</v>
      </c>
      <c r="D17" s="97" t="s">
        <v>203</v>
      </c>
      <c r="E17" s="116">
        <v>9</v>
      </c>
      <c r="F17" s="90" t="str">
        <f>VLOOKUP(E17,$Q$2:$R$10,2)</f>
        <v>荒町フェニックス</v>
      </c>
      <c r="G17" s="98"/>
      <c r="H17" s="98" t="s">
        <v>150</v>
      </c>
      <c r="I17" s="99"/>
      <c r="J17" s="94" t="s">
        <v>203</v>
      </c>
      <c r="K17" s="116">
        <v>7</v>
      </c>
      <c r="L17" s="90" t="str">
        <f>VLOOKUP(K17,$Q$2:$R$10,2)</f>
        <v>松陵ヤンキーズ</v>
      </c>
      <c r="M17" s="100">
        <f t="shared" si="3"/>
        <v>0.44444444444444425</v>
      </c>
      <c r="P17" s="193"/>
      <c r="Q17" s="194"/>
      <c r="R17" s="193"/>
      <c r="S17" s="194"/>
    </row>
    <row r="18" spans="2:23" s="122" customFormat="1" ht="30" customHeight="1">
      <c r="B18" s="96">
        <f t="shared" si="4"/>
        <v>0.45138888888888867</v>
      </c>
      <c r="C18" s="117" t="s">
        <v>166</v>
      </c>
      <c r="D18" s="89" t="s">
        <v>218</v>
      </c>
      <c r="E18" s="116">
        <v>3</v>
      </c>
      <c r="F18" s="90" t="str">
        <f t="shared" si="2"/>
        <v>原小ファイターズ</v>
      </c>
      <c r="G18" s="98"/>
      <c r="H18" s="98" t="s">
        <v>150</v>
      </c>
      <c r="I18" s="99"/>
      <c r="J18" s="94" t="s">
        <v>219</v>
      </c>
      <c r="K18" s="116">
        <v>1</v>
      </c>
      <c r="L18" s="90" t="str">
        <f t="shared" si="1"/>
        <v>ＴＲＹ-ＰＡＣ</v>
      </c>
      <c r="M18" s="100">
        <f t="shared" si="3"/>
        <v>0.45138888888888867</v>
      </c>
      <c r="P18" s="193"/>
      <c r="Q18" s="194"/>
      <c r="R18" s="193"/>
      <c r="S18" s="194"/>
    </row>
    <row r="19" spans="2:23" s="122" customFormat="1" ht="30" customHeight="1">
      <c r="B19" s="96">
        <f t="shared" si="4"/>
        <v>0.45833333333333309</v>
      </c>
      <c r="C19" s="117" t="s">
        <v>193</v>
      </c>
      <c r="D19" s="89" t="s">
        <v>218</v>
      </c>
      <c r="E19" s="116">
        <v>2</v>
      </c>
      <c r="F19" s="90" t="str">
        <f t="shared" si="2"/>
        <v>ブルーソウルズ</v>
      </c>
      <c r="G19" s="98"/>
      <c r="H19" s="98" t="s">
        <v>150</v>
      </c>
      <c r="I19" s="99"/>
      <c r="J19" s="94" t="s">
        <v>219</v>
      </c>
      <c r="K19" s="116">
        <v>5</v>
      </c>
      <c r="L19" s="118" t="str">
        <f t="shared" si="1"/>
        <v>岩沼西ファイターズ</v>
      </c>
      <c r="M19" s="85">
        <f t="shared" si="3"/>
        <v>0.45833333333333309</v>
      </c>
      <c r="P19" s="193"/>
      <c r="Q19" s="194"/>
      <c r="R19" s="193"/>
      <c r="S19" s="194"/>
    </row>
    <row r="20" spans="2:23" s="122" customFormat="1" ht="30" customHeight="1">
      <c r="B20" s="96">
        <f t="shared" si="4"/>
        <v>0.46527777777777751</v>
      </c>
      <c r="C20" s="117" t="s">
        <v>194</v>
      </c>
      <c r="D20" s="97" t="s">
        <v>203</v>
      </c>
      <c r="E20" s="116">
        <v>6</v>
      </c>
      <c r="F20" s="90" t="str">
        <f t="shared" si="2"/>
        <v>Ｐｃｈａｎｓ</v>
      </c>
      <c r="G20" s="98"/>
      <c r="H20" s="98" t="s">
        <v>150</v>
      </c>
      <c r="I20" s="99"/>
      <c r="J20" s="97" t="s">
        <v>203</v>
      </c>
      <c r="K20" s="116">
        <v>9</v>
      </c>
      <c r="L20" s="90" t="str">
        <f>VLOOKUP(K20,$Q$2:$R$10,2)</f>
        <v>荒町フェニックス</v>
      </c>
      <c r="M20" s="84">
        <f t="shared" si="3"/>
        <v>0.46527777777777751</v>
      </c>
      <c r="P20" s="193"/>
      <c r="Q20" s="194"/>
      <c r="R20" s="193"/>
      <c r="S20" s="194"/>
    </row>
    <row r="21" spans="2:23" s="122" customFormat="1" ht="30" customHeight="1">
      <c r="B21" s="96">
        <f t="shared" si="4"/>
        <v>0.47222222222222193</v>
      </c>
      <c r="C21" s="117" t="s">
        <v>251</v>
      </c>
      <c r="D21" s="97" t="s">
        <v>201</v>
      </c>
      <c r="E21" s="116">
        <v>1</v>
      </c>
      <c r="F21" s="90" t="str">
        <f>VLOOKUP(E21,$Q$2:$R$9,2)</f>
        <v>ＴＲＹ-ＰＡＣ</v>
      </c>
      <c r="G21" s="98"/>
      <c r="H21" s="98" t="s">
        <v>150</v>
      </c>
      <c r="I21" s="99"/>
      <c r="J21" s="97" t="s">
        <v>203</v>
      </c>
      <c r="K21" s="116">
        <v>4</v>
      </c>
      <c r="L21" s="118" t="str">
        <f>VLOOKUP(K21,$Q$2:$R$9,2)</f>
        <v>館ジャングルー</v>
      </c>
      <c r="M21" s="85">
        <f t="shared" ref="M21:M39" si="5">B21</f>
        <v>0.47222222222222193</v>
      </c>
      <c r="O21" s="191"/>
      <c r="P21" s="193"/>
      <c r="Q21" s="194"/>
      <c r="R21" s="193"/>
      <c r="S21" s="194"/>
    </row>
    <row r="22" spans="2:23" s="122" customFormat="1" ht="30" customHeight="1">
      <c r="B22" s="96">
        <f t="shared" si="4"/>
        <v>0.47916666666666635</v>
      </c>
      <c r="C22" s="117" t="s">
        <v>252</v>
      </c>
      <c r="D22" s="97" t="s">
        <v>255</v>
      </c>
      <c r="E22" s="116">
        <v>7</v>
      </c>
      <c r="F22" s="90" t="str">
        <f>VLOOKUP(E22,$Q$2:$R$9,2)</f>
        <v>松陵ヤンキーズ</v>
      </c>
      <c r="G22" s="98"/>
      <c r="H22" s="98" t="s">
        <v>150</v>
      </c>
      <c r="I22" s="99"/>
      <c r="J22" s="97" t="s">
        <v>255</v>
      </c>
      <c r="K22" s="116">
        <v>8</v>
      </c>
      <c r="L22" s="118" t="str">
        <f>VLOOKUP(K22,$Q$2:$R$9,2)</f>
        <v>サンライズ</v>
      </c>
      <c r="M22" s="84">
        <f t="shared" si="5"/>
        <v>0.47916666666666635</v>
      </c>
      <c r="O22" s="6"/>
      <c r="P22" s="193"/>
      <c r="Q22" s="194"/>
      <c r="R22" s="193"/>
      <c r="S22" s="194"/>
    </row>
    <row r="23" spans="2:23" s="122" customFormat="1" ht="30" customHeight="1">
      <c r="B23" s="96">
        <f t="shared" si="4"/>
        <v>0.48611111111111077</v>
      </c>
      <c r="C23" s="117" t="s">
        <v>253</v>
      </c>
      <c r="D23" s="97" t="s">
        <v>201</v>
      </c>
      <c r="E23" s="116">
        <v>3</v>
      </c>
      <c r="F23" s="90" t="str">
        <f>VLOOKUP(E23,$Q$2:$R$9,2)</f>
        <v>原小ファイターズ</v>
      </c>
      <c r="G23" s="98"/>
      <c r="H23" s="98" t="s">
        <v>150</v>
      </c>
      <c r="I23" s="99"/>
      <c r="J23" s="97" t="s">
        <v>201</v>
      </c>
      <c r="K23" s="116">
        <v>5</v>
      </c>
      <c r="L23" s="118" t="str">
        <f>VLOOKUP(K23,$Q$2:$R$9,2)</f>
        <v>岩沼西ファイターズ</v>
      </c>
      <c r="M23" s="84">
        <f t="shared" si="5"/>
        <v>0.48611111111111077</v>
      </c>
      <c r="O23" s="6"/>
      <c r="P23" s="193"/>
      <c r="Q23" s="194"/>
      <c r="R23" s="193"/>
      <c r="S23" s="194"/>
    </row>
    <row r="24" spans="2:23" s="122" customFormat="1" ht="30" customHeight="1">
      <c r="B24" s="96">
        <f t="shared" si="4"/>
        <v>0.49305555555555519</v>
      </c>
      <c r="C24" s="117" t="s">
        <v>254</v>
      </c>
      <c r="D24" s="97" t="s">
        <v>201</v>
      </c>
      <c r="E24" s="116">
        <v>4</v>
      </c>
      <c r="F24" s="90" t="str">
        <f>VLOOKUP(E24,$Q$2:$R$9,2)</f>
        <v>館ジャングルー</v>
      </c>
      <c r="G24" s="98"/>
      <c r="H24" s="98" t="s">
        <v>150</v>
      </c>
      <c r="I24" s="99"/>
      <c r="J24" s="97" t="s">
        <v>201</v>
      </c>
      <c r="K24" s="116">
        <v>2</v>
      </c>
      <c r="L24" s="118" t="str">
        <f>VLOOKUP(K24,$Q$2:$R$9,2)</f>
        <v>ブルーソウルズ</v>
      </c>
      <c r="M24" s="84">
        <f t="shared" si="5"/>
        <v>0.49305555555555519</v>
      </c>
      <c r="O24" s="6"/>
      <c r="P24" s="193"/>
      <c r="Q24" s="194"/>
      <c r="R24" s="193"/>
      <c r="S24" s="194"/>
    </row>
    <row r="25" spans="2:23" ht="39">
      <c r="B25" s="169" t="s">
        <v>330</v>
      </c>
      <c r="C25" s="534" t="s">
        <v>273</v>
      </c>
      <c r="D25" s="535"/>
      <c r="E25" s="535"/>
      <c r="F25" s="535"/>
      <c r="G25" s="535"/>
      <c r="H25" s="535"/>
      <c r="I25" s="535"/>
      <c r="J25" s="535"/>
      <c r="K25" s="535"/>
      <c r="L25" s="535"/>
      <c r="M25" s="170" t="str">
        <f t="shared" si="5"/>
        <v>12:00
～</v>
      </c>
      <c r="N25" s="122"/>
      <c r="O25" s="122"/>
      <c r="P25" s="122"/>
      <c r="Q25" s="122"/>
      <c r="R25" s="122"/>
      <c r="S25" s="122"/>
      <c r="T25" s="122"/>
      <c r="U25" s="122"/>
      <c r="V25" s="122"/>
      <c r="W25" s="122"/>
    </row>
    <row r="26" spans="2:23" ht="22.9" customHeight="1">
      <c r="B26" s="171">
        <v>0.52777777777777779</v>
      </c>
      <c r="C26" s="536"/>
      <c r="D26" s="537"/>
      <c r="E26" s="537"/>
      <c r="F26" s="537"/>
      <c r="G26" s="537"/>
      <c r="H26" s="537"/>
      <c r="I26" s="537"/>
      <c r="J26" s="537"/>
      <c r="K26" s="537"/>
      <c r="L26" s="537"/>
      <c r="M26" s="172">
        <f t="shared" si="5"/>
        <v>0.52777777777777779</v>
      </c>
      <c r="N26" s="122"/>
      <c r="O26" s="122"/>
      <c r="P26" s="142"/>
      <c r="Q26" s="122"/>
      <c r="R26" s="122"/>
      <c r="S26" s="122"/>
      <c r="T26" s="122"/>
      <c r="U26" s="122"/>
      <c r="V26" s="122"/>
      <c r="W26" s="122"/>
    </row>
    <row r="27" spans="2:23" s="122" customFormat="1" ht="35.450000000000003" customHeight="1">
      <c r="B27" s="96">
        <v>0.52777777777777779</v>
      </c>
      <c r="C27" s="42" t="s">
        <v>280</v>
      </c>
      <c r="D27" s="538" t="s">
        <v>267</v>
      </c>
      <c r="E27" s="539"/>
      <c r="F27" s="90"/>
      <c r="G27" s="123"/>
      <c r="H27" s="127" t="s">
        <v>150</v>
      </c>
      <c r="I27" s="124"/>
      <c r="J27" s="538" t="s">
        <v>209</v>
      </c>
      <c r="K27" s="539"/>
      <c r="L27" s="118"/>
      <c r="M27" s="84">
        <f t="shared" si="5"/>
        <v>0.52777777777777779</v>
      </c>
      <c r="P27" s="142"/>
    </row>
    <row r="28" spans="2:23" s="122" customFormat="1" ht="35.450000000000003" customHeight="1">
      <c r="B28" s="96">
        <f>B27+$C$50</f>
        <v>0.53472222222222221</v>
      </c>
      <c r="C28" s="42" t="s">
        <v>281</v>
      </c>
      <c r="D28" s="538" t="s">
        <v>283</v>
      </c>
      <c r="E28" s="539"/>
      <c r="F28" s="90"/>
      <c r="H28" s="127" t="s">
        <v>150</v>
      </c>
      <c r="I28" s="124"/>
      <c r="J28" s="538" t="s">
        <v>210</v>
      </c>
      <c r="K28" s="539"/>
      <c r="L28" s="125"/>
      <c r="M28" s="84">
        <f t="shared" si="5"/>
        <v>0.53472222222222221</v>
      </c>
    </row>
    <row r="29" spans="2:23" s="122" customFormat="1" ht="35.450000000000003" customHeight="1">
      <c r="B29" s="96">
        <f>B28+$C$50</f>
        <v>0.54166666666666663</v>
      </c>
      <c r="C29" s="42" t="s">
        <v>282</v>
      </c>
      <c r="D29" s="538" t="s">
        <v>209</v>
      </c>
      <c r="E29" s="539"/>
      <c r="F29" s="90"/>
      <c r="G29" s="126"/>
      <c r="H29" s="127" t="s">
        <v>150</v>
      </c>
      <c r="I29" s="124"/>
      <c r="J29" s="538" t="s">
        <v>210</v>
      </c>
      <c r="K29" s="539"/>
      <c r="L29" s="128"/>
      <c r="M29" s="84">
        <f t="shared" si="5"/>
        <v>0.54166666666666663</v>
      </c>
    </row>
    <row r="30" spans="2:23" s="122" customFormat="1" ht="35.450000000000003" customHeight="1">
      <c r="B30" s="96">
        <f t="shared" ref="B30:B39" si="6">B29+$C$50</f>
        <v>0.54861111111111105</v>
      </c>
      <c r="C30" s="42" t="s">
        <v>204</v>
      </c>
      <c r="D30" s="538" t="s">
        <v>269</v>
      </c>
      <c r="E30" s="539"/>
      <c r="F30" s="90"/>
      <c r="G30" s="123"/>
      <c r="H30" s="127" t="s">
        <v>150</v>
      </c>
      <c r="I30" s="124"/>
      <c r="J30" s="538" t="s">
        <v>205</v>
      </c>
      <c r="K30" s="539"/>
      <c r="L30" s="118"/>
      <c r="M30" s="84">
        <f t="shared" si="5"/>
        <v>0.54861111111111105</v>
      </c>
      <c r="P30" s="142"/>
    </row>
    <row r="31" spans="2:23" s="122" customFormat="1" ht="35.450000000000003" customHeight="1">
      <c r="B31" s="96">
        <f t="shared" si="6"/>
        <v>0.55555555555555547</v>
      </c>
      <c r="C31" s="42" t="s">
        <v>206</v>
      </c>
      <c r="D31" s="538" t="s">
        <v>207</v>
      </c>
      <c r="E31" s="539"/>
      <c r="F31" s="90"/>
      <c r="H31" s="127" t="s">
        <v>150</v>
      </c>
      <c r="I31" s="124"/>
      <c r="J31" s="538" t="s">
        <v>208</v>
      </c>
      <c r="K31" s="539"/>
      <c r="L31" s="125"/>
      <c r="M31" s="84">
        <f t="shared" si="5"/>
        <v>0.55555555555555547</v>
      </c>
    </row>
    <row r="32" spans="2:23" s="122" customFormat="1" ht="35.450000000000003" customHeight="1">
      <c r="B32" s="96">
        <f t="shared" si="6"/>
        <v>0.56249999999999989</v>
      </c>
      <c r="C32" s="42" t="s">
        <v>211</v>
      </c>
      <c r="D32" s="538" t="s">
        <v>212</v>
      </c>
      <c r="E32" s="539"/>
      <c r="F32" s="90"/>
      <c r="G32" s="126"/>
      <c r="H32" s="127" t="s">
        <v>150</v>
      </c>
      <c r="I32" s="124"/>
      <c r="J32" s="538" t="s">
        <v>292</v>
      </c>
      <c r="K32" s="539"/>
      <c r="L32" s="128"/>
      <c r="M32" s="84">
        <f t="shared" si="5"/>
        <v>0.56249999999999989</v>
      </c>
    </row>
    <row r="33" spans="2:34" s="122" customFormat="1" ht="35.450000000000003" customHeight="1">
      <c r="B33" s="96">
        <f t="shared" si="6"/>
        <v>0.56944444444444431</v>
      </c>
      <c r="C33" s="42" t="s">
        <v>214</v>
      </c>
      <c r="D33" s="538" t="s">
        <v>291</v>
      </c>
      <c r="E33" s="539"/>
      <c r="F33" s="90"/>
      <c r="H33" s="127" t="s">
        <v>150</v>
      </c>
      <c r="I33" s="124"/>
      <c r="J33" s="538" t="s">
        <v>215</v>
      </c>
      <c r="K33" s="539"/>
      <c r="L33" s="125"/>
      <c r="M33" s="84">
        <f t="shared" si="5"/>
        <v>0.56944444444444431</v>
      </c>
    </row>
    <row r="34" spans="2:34" s="122" customFormat="1" ht="30" customHeight="1">
      <c r="B34" s="96">
        <f t="shared" si="6"/>
        <v>0.57638888888888873</v>
      </c>
      <c r="C34" s="543" t="s">
        <v>217</v>
      </c>
      <c r="D34" s="546" t="s">
        <v>223</v>
      </c>
      <c r="E34" s="547"/>
      <c r="F34" s="557" t="s">
        <v>293</v>
      </c>
      <c r="G34" s="126"/>
      <c r="H34" s="127" t="s">
        <v>150</v>
      </c>
      <c r="I34" s="124"/>
      <c r="J34" s="552" t="s">
        <v>213</v>
      </c>
      <c r="K34" s="547"/>
      <c r="L34" s="557" t="s">
        <v>293</v>
      </c>
      <c r="M34" s="85">
        <f t="shared" si="5"/>
        <v>0.57638888888888873</v>
      </c>
      <c r="R34" s="231"/>
      <c r="S34" s="231"/>
    </row>
    <row r="35" spans="2:34" s="122" customFormat="1" ht="30" customHeight="1">
      <c r="B35" s="167">
        <f t="shared" si="6"/>
        <v>0.58333333333333315</v>
      </c>
      <c r="C35" s="544"/>
      <c r="D35" s="548"/>
      <c r="E35" s="549"/>
      <c r="F35" s="558"/>
      <c r="G35" s="126"/>
      <c r="H35" s="127" t="s">
        <v>150</v>
      </c>
      <c r="I35" s="124"/>
      <c r="J35" s="544"/>
      <c r="K35" s="549"/>
      <c r="L35" s="558"/>
      <c r="M35" s="168">
        <f t="shared" si="5"/>
        <v>0.58333333333333315</v>
      </c>
      <c r="R35" s="231"/>
      <c r="S35" s="231"/>
    </row>
    <row r="36" spans="2:34" s="122" customFormat="1" ht="30" customHeight="1">
      <c r="B36" s="167">
        <f t="shared" si="6"/>
        <v>0.59027777777777757</v>
      </c>
      <c r="C36" s="545"/>
      <c r="D36" s="550"/>
      <c r="E36" s="551"/>
      <c r="F36" s="559"/>
      <c r="G36" s="126"/>
      <c r="H36" s="127" t="s">
        <v>150</v>
      </c>
      <c r="I36" s="124"/>
      <c r="J36" s="545"/>
      <c r="K36" s="551"/>
      <c r="L36" s="559"/>
      <c r="M36" s="168">
        <f t="shared" si="5"/>
        <v>0.59027777777777757</v>
      </c>
    </row>
    <row r="37" spans="2:34" s="122" customFormat="1" ht="30" customHeight="1">
      <c r="B37" s="96">
        <v>0.59722222222222221</v>
      </c>
      <c r="C37" s="553" t="s">
        <v>270</v>
      </c>
      <c r="D37" s="546" t="s">
        <v>216</v>
      </c>
      <c r="E37" s="547"/>
      <c r="F37" s="557" t="s">
        <v>293</v>
      </c>
      <c r="G37" s="126"/>
      <c r="H37" s="127" t="s">
        <v>150</v>
      </c>
      <c r="I37" s="124"/>
      <c r="J37" s="552" t="s">
        <v>224</v>
      </c>
      <c r="K37" s="547"/>
      <c r="L37" s="557" t="s">
        <v>293</v>
      </c>
      <c r="M37" s="85">
        <f t="shared" si="5"/>
        <v>0.59722222222222221</v>
      </c>
    </row>
    <row r="38" spans="2:34" s="122" customFormat="1" ht="30" customHeight="1">
      <c r="B38" s="167">
        <f t="shared" si="6"/>
        <v>0.60416666666666663</v>
      </c>
      <c r="C38" s="554"/>
      <c r="D38" s="548"/>
      <c r="E38" s="549"/>
      <c r="F38" s="558"/>
      <c r="G38" s="126"/>
      <c r="H38" s="127" t="s">
        <v>150</v>
      </c>
      <c r="I38" s="124"/>
      <c r="J38" s="544"/>
      <c r="K38" s="549"/>
      <c r="L38" s="558"/>
      <c r="M38" s="168">
        <f t="shared" si="5"/>
        <v>0.60416666666666663</v>
      </c>
    </row>
    <row r="39" spans="2:34" s="122" customFormat="1" ht="30" customHeight="1">
      <c r="B39" s="167">
        <f t="shared" si="6"/>
        <v>0.61111111111111105</v>
      </c>
      <c r="C39" s="555"/>
      <c r="D39" s="550"/>
      <c r="E39" s="551"/>
      <c r="F39" s="559"/>
      <c r="G39" s="126"/>
      <c r="H39" s="127" t="s">
        <v>150</v>
      </c>
      <c r="I39" s="124"/>
      <c r="J39" s="545"/>
      <c r="K39" s="551"/>
      <c r="L39" s="559"/>
      <c r="M39" s="168">
        <f t="shared" si="5"/>
        <v>0.61111111111111105</v>
      </c>
    </row>
    <row r="40" spans="2:34" ht="30" customHeight="1">
      <c r="B40" s="560" t="s">
        <v>272</v>
      </c>
      <c r="C40" s="561"/>
      <c r="D40" s="561"/>
      <c r="E40" s="561"/>
      <c r="F40" s="561"/>
      <c r="G40" s="561"/>
      <c r="H40" s="561"/>
      <c r="I40" s="561"/>
      <c r="J40" s="561"/>
      <c r="K40" s="561"/>
      <c r="L40" s="561"/>
      <c r="M40" s="562"/>
      <c r="N40" s="122"/>
      <c r="O40" s="122"/>
      <c r="P40" s="122"/>
      <c r="Q40" s="122"/>
      <c r="R40" s="122"/>
      <c r="S40" s="122"/>
      <c r="T40" s="122"/>
      <c r="U40" s="122"/>
      <c r="V40" s="122"/>
      <c r="W40" s="122"/>
    </row>
    <row r="41" spans="2:34" s="122" customFormat="1" ht="30" customHeight="1">
      <c r="B41" s="96">
        <v>0.625</v>
      </c>
      <c r="C41" s="543" t="s">
        <v>271</v>
      </c>
      <c r="D41" s="546" t="s">
        <v>309</v>
      </c>
      <c r="E41" s="547"/>
      <c r="F41" s="557" t="s">
        <v>294</v>
      </c>
      <c r="G41" s="126"/>
      <c r="H41" s="127" t="s">
        <v>150</v>
      </c>
      <c r="I41" s="124"/>
      <c r="J41" s="552" t="s">
        <v>310</v>
      </c>
      <c r="K41" s="547"/>
      <c r="L41" s="557" t="s">
        <v>294</v>
      </c>
      <c r="M41" s="85">
        <f>B41</f>
        <v>0.625</v>
      </c>
    </row>
    <row r="42" spans="2:34" s="122" customFormat="1" ht="30" customHeight="1">
      <c r="B42" s="167">
        <f>B41+$C$50</f>
        <v>0.63194444444444442</v>
      </c>
      <c r="C42" s="544"/>
      <c r="D42" s="548"/>
      <c r="E42" s="549"/>
      <c r="F42" s="558"/>
      <c r="G42" s="126"/>
      <c r="H42" s="127" t="s">
        <v>150</v>
      </c>
      <c r="I42" s="124"/>
      <c r="J42" s="544"/>
      <c r="K42" s="549"/>
      <c r="L42" s="558"/>
      <c r="M42" s="85"/>
    </row>
    <row r="43" spans="2:34" s="122" customFormat="1" ht="30" customHeight="1" thickBot="1">
      <c r="B43" s="167">
        <f>B42+$C$50</f>
        <v>0.63888888888888884</v>
      </c>
      <c r="C43" s="545"/>
      <c r="D43" s="550"/>
      <c r="E43" s="551"/>
      <c r="F43" s="559"/>
      <c r="G43" s="126"/>
      <c r="H43" s="127" t="s">
        <v>150</v>
      </c>
      <c r="I43" s="124"/>
      <c r="J43" s="545"/>
      <c r="K43" s="551"/>
      <c r="L43" s="559"/>
      <c r="M43" s="85"/>
    </row>
    <row r="44" spans="2:34" ht="30" customHeight="1" thickBot="1">
      <c r="B44" s="96">
        <v>0.64583333333333337</v>
      </c>
      <c r="C44" s="556" t="s">
        <v>168</v>
      </c>
      <c r="D44" s="556"/>
      <c r="E44" s="556"/>
      <c r="F44" s="556"/>
      <c r="G44" s="556"/>
      <c r="H44" s="556"/>
      <c r="I44" s="556"/>
      <c r="J44" s="556"/>
      <c r="K44" s="556"/>
      <c r="L44" s="556"/>
      <c r="M44" s="85">
        <f>B44</f>
        <v>0.64583333333333337</v>
      </c>
      <c r="N44" s="122"/>
      <c r="O44" s="122"/>
      <c r="P44" s="122"/>
      <c r="Q44" s="122"/>
      <c r="R44" s="122"/>
      <c r="S44" s="122"/>
      <c r="T44" s="122"/>
      <c r="U44" s="122"/>
      <c r="V44" s="122"/>
      <c r="W44" s="122"/>
      <c r="X44" s="129"/>
      <c r="Y44" s="129"/>
      <c r="Z44" s="129"/>
      <c r="AA44" s="129"/>
      <c r="AB44" s="129"/>
      <c r="AC44" s="129"/>
      <c r="AD44" s="129"/>
      <c r="AE44" s="129"/>
      <c r="AF44" s="129"/>
      <c r="AG44" s="129"/>
      <c r="AH44" s="129"/>
    </row>
    <row r="45" spans="2:34" ht="30" customHeight="1" thickBot="1">
      <c r="B45" s="130">
        <v>0.66666666666666663</v>
      </c>
      <c r="C45" s="540" t="s">
        <v>169</v>
      </c>
      <c r="D45" s="541"/>
      <c r="E45" s="541"/>
      <c r="F45" s="541"/>
      <c r="G45" s="541"/>
      <c r="H45" s="541"/>
      <c r="I45" s="541"/>
      <c r="J45" s="541"/>
      <c r="K45" s="541"/>
      <c r="L45" s="542"/>
      <c r="M45" s="131">
        <f>B45</f>
        <v>0.66666666666666663</v>
      </c>
      <c r="O45" s="129"/>
      <c r="P45" s="129"/>
      <c r="Q45" s="129"/>
      <c r="R45" s="129"/>
      <c r="S45" s="129"/>
      <c r="T45" s="129"/>
      <c r="U45" s="129"/>
      <c r="V45" s="129"/>
      <c r="W45" s="129"/>
      <c r="X45" s="129"/>
      <c r="Y45" s="129"/>
      <c r="Z45" s="129"/>
      <c r="AA45" s="129"/>
      <c r="AB45" s="129"/>
      <c r="AC45" s="129"/>
      <c r="AD45" s="129"/>
      <c r="AE45" s="129"/>
      <c r="AF45" s="129"/>
      <c r="AG45" s="129"/>
      <c r="AH45" s="129"/>
    </row>
    <row r="46" spans="2:34" ht="30" customHeight="1">
      <c r="B46" s="132" t="s">
        <v>170</v>
      </c>
      <c r="C46" s="104"/>
      <c r="D46" s="104"/>
      <c r="E46" s="104"/>
      <c r="F46" s="104"/>
      <c r="G46" s="105"/>
      <c r="H46" s="105"/>
      <c r="I46" s="105"/>
      <c r="J46" s="106"/>
      <c r="K46" s="106"/>
      <c r="L46" s="106"/>
      <c r="M46" s="107"/>
      <c r="O46" s="129"/>
      <c r="P46" s="129"/>
      <c r="Q46" s="129"/>
      <c r="R46" s="129"/>
      <c r="S46" s="129"/>
      <c r="T46" s="129"/>
      <c r="U46" s="129"/>
      <c r="V46" s="129"/>
      <c r="W46" s="129"/>
      <c r="X46" s="129"/>
      <c r="Y46" s="129"/>
      <c r="Z46" s="129"/>
      <c r="AA46" s="129"/>
      <c r="AB46" s="129"/>
      <c r="AC46" s="129"/>
      <c r="AD46" s="129"/>
      <c r="AE46" s="129"/>
      <c r="AF46" s="129"/>
      <c r="AG46" s="129"/>
      <c r="AH46" s="129"/>
    </row>
    <row r="47" spans="2:34" ht="15" customHeight="1">
      <c r="B47" s="111" t="s">
        <v>171</v>
      </c>
      <c r="C47" s="112">
        <v>8.3333333333333332E-3</v>
      </c>
      <c r="D47" s="120"/>
      <c r="E47" s="120"/>
      <c r="J47" s="109"/>
      <c r="M47" s="120"/>
      <c r="O47" s="129"/>
      <c r="P47" s="129"/>
      <c r="Q47" s="129"/>
      <c r="R47" s="129"/>
      <c r="S47" s="129"/>
      <c r="T47" s="129"/>
      <c r="U47" s="129"/>
      <c r="V47" s="129"/>
      <c r="W47" s="129"/>
      <c r="X47" s="129"/>
      <c r="Y47" s="129"/>
      <c r="Z47" s="129"/>
      <c r="AA47" s="129"/>
      <c r="AB47" s="129"/>
      <c r="AC47" s="129"/>
      <c r="AD47" s="129"/>
      <c r="AE47" s="129"/>
      <c r="AF47" s="129"/>
      <c r="AG47" s="129"/>
      <c r="AH47" s="129"/>
    </row>
    <row r="48" spans="2:34" ht="15" customHeight="1">
      <c r="B48" s="111" t="s">
        <v>171</v>
      </c>
      <c r="C48" s="112">
        <v>7.6388888888888886E-3</v>
      </c>
      <c r="O48" s="129"/>
      <c r="P48" s="129"/>
      <c r="Q48" s="129"/>
      <c r="R48" s="129"/>
      <c r="S48" s="129"/>
      <c r="T48" s="129"/>
      <c r="U48" s="129"/>
      <c r="V48" s="129"/>
      <c r="W48" s="129"/>
      <c r="X48" s="129"/>
      <c r="Y48" s="129"/>
      <c r="Z48" s="129"/>
      <c r="AA48" s="129"/>
      <c r="AB48" s="129"/>
      <c r="AC48" s="129"/>
      <c r="AD48" s="129"/>
      <c r="AE48" s="129"/>
      <c r="AF48" s="129"/>
      <c r="AG48" s="129"/>
      <c r="AH48" s="129"/>
    </row>
    <row r="49" spans="2:23" ht="15" customHeight="1">
      <c r="B49" s="113" t="s">
        <v>167</v>
      </c>
      <c r="C49" s="114">
        <v>3.472222222222222E-3</v>
      </c>
      <c r="O49" s="129"/>
      <c r="P49" s="129"/>
      <c r="Q49" s="129"/>
      <c r="R49" s="129"/>
      <c r="S49" s="129"/>
      <c r="T49" s="129"/>
      <c r="U49" s="129"/>
      <c r="V49" s="129"/>
      <c r="W49" s="129"/>
    </row>
    <row r="50" spans="2:23" ht="15" customHeight="1">
      <c r="B50" s="113" t="s">
        <v>167</v>
      </c>
      <c r="C50" s="114">
        <v>6.9444444444444441E-3</v>
      </c>
      <c r="O50" s="129"/>
      <c r="P50" s="129"/>
      <c r="Q50" s="129"/>
      <c r="R50" s="129"/>
      <c r="S50" s="129"/>
      <c r="T50" s="129"/>
      <c r="U50" s="129"/>
      <c r="V50" s="129"/>
      <c r="W50" s="129"/>
    </row>
    <row r="51" spans="2:23" ht="15" customHeight="1"/>
  </sheetData>
  <mergeCells count="44">
    <mergeCell ref="L34:L36"/>
    <mergeCell ref="F37:F39"/>
    <mergeCell ref="L37:L39"/>
    <mergeCell ref="F41:F43"/>
    <mergeCell ref="L41:L43"/>
    <mergeCell ref="B40:M40"/>
    <mergeCell ref="F34:F36"/>
    <mergeCell ref="J30:K30"/>
    <mergeCell ref="D31:E31"/>
    <mergeCell ref="J31:K31"/>
    <mergeCell ref="D32:E32"/>
    <mergeCell ref="J32:K32"/>
    <mergeCell ref="C45:L45"/>
    <mergeCell ref="D29:E29"/>
    <mergeCell ref="J29:K29"/>
    <mergeCell ref="C34:C36"/>
    <mergeCell ref="D34:E36"/>
    <mergeCell ref="J34:K36"/>
    <mergeCell ref="C37:C39"/>
    <mergeCell ref="D37:E39"/>
    <mergeCell ref="J37:K39"/>
    <mergeCell ref="C41:C43"/>
    <mergeCell ref="D41:E43"/>
    <mergeCell ref="J41:K43"/>
    <mergeCell ref="C44:L44"/>
    <mergeCell ref="D33:E33"/>
    <mergeCell ref="J33:K33"/>
    <mergeCell ref="D30:E30"/>
    <mergeCell ref="C25:L26"/>
    <mergeCell ref="D27:E27"/>
    <mergeCell ref="J27:K27"/>
    <mergeCell ref="D28:E28"/>
    <mergeCell ref="J28:K28"/>
    <mergeCell ref="C7:L7"/>
    <mergeCell ref="C8:L8"/>
    <mergeCell ref="P2:P6"/>
    <mergeCell ref="P7:P10"/>
    <mergeCell ref="B1:M1"/>
    <mergeCell ref="C2:L2"/>
    <mergeCell ref="C3:L3"/>
    <mergeCell ref="C4:L4"/>
    <mergeCell ref="C5:C6"/>
    <mergeCell ref="D5:L5"/>
    <mergeCell ref="D6:L6"/>
  </mergeCells>
  <phoneticPr fontId="1"/>
  <printOptions horizontalCentered="1"/>
  <pageMargins left="0.11811023622047245" right="0.11811023622047245" top="0.55118110236220474" bottom="0.15748031496062992" header="0.31496062992125984" footer="0.31496062992125984"/>
  <pageSetup paperSize="9" scale="58"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F54"/>
  <sheetViews>
    <sheetView topLeftCell="F25" zoomScale="39" zoomScaleNormal="39" workbookViewId="0">
      <selection activeCell="AF36" sqref="AF36:AI53"/>
    </sheetView>
  </sheetViews>
  <sheetFormatPr defaultColWidth="5.25" defaultRowHeight="14.25" customHeight="1"/>
  <cols>
    <col min="1" max="68" width="5.25" style="185"/>
    <col min="69" max="16384" width="5.25" style="3"/>
  </cols>
  <sheetData>
    <row r="1" spans="1:73" ht="64.5" customHeight="1">
      <c r="A1" s="195"/>
      <c r="B1" s="246"/>
      <c r="C1" s="244"/>
      <c r="D1" s="244"/>
      <c r="E1" s="244"/>
      <c r="F1" s="244"/>
      <c r="G1" s="245"/>
      <c r="H1" s="571" t="s">
        <v>301</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3"/>
      <c r="BN1" s="3"/>
      <c r="BO1" s="3"/>
      <c r="BP1" s="3"/>
    </row>
    <row r="2" spans="1:73" ht="88.5" customHeight="1">
      <c r="A2" s="19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row>
    <row r="3" spans="1:73" ht="22.5" customHeight="1">
      <c r="A3" s="195"/>
      <c r="B3" s="244"/>
      <c r="C3" s="244"/>
      <c r="D3" s="244"/>
      <c r="E3" s="244"/>
      <c r="F3" s="244"/>
      <c r="G3" s="245"/>
      <c r="H3" s="565" t="s">
        <v>300</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7"/>
      <c r="BN3" s="195"/>
      <c r="BO3" s="195"/>
      <c r="BP3" s="195"/>
    </row>
    <row r="4" spans="1:73" ht="37.5" customHeight="1">
      <c r="A4" s="195"/>
      <c r="B4" s="244"/>
      <c r="C4" s="244"/>
      <c r="D4" s="244"/>
      <c r="E4" s="244"/>
      <c r="F4" s="244"/>
      <c r="G4" s="245"/>
      <c r="H4" s="568"/>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70"/>
      <c r="BN4" s="195"/>
      <c r="BO4" s="195"/>
      <c r="BP4" s="195"/>
    </row>
    <row r="5" spans="1:73" ht="22.5" customHeigh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row>
    <row r="6" spans="1:73" ht="34.15" customHeigh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241"/>
      <c r="AB6" s="241"/>
      <c r="AC6" s="241"/>
      <c r="AD6" s="241"/>
      <c r="AE6" s="241"/>
      <c r="AF6" s="241"/>
      <c r="AG6" s="574" t="s">
        <v>299</v>
      </c>
      <c r="AH6" s="574"/>
      <c r="AI6" s="574"/>
      <c r="AJ6" s="574"/>
      <c r="AK6" s="574"/>
      <c r="AL6" s="574"/>
      <c r="AM6" s="574"/>
      <c r="AN6" s="574"/>
      <c r="AO6" s="574"/>
      <c r="AP6" s="574"/>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row>
    <row r="7" spans="1:73" ht="34.15" customHeight="1" thickBot="1">
      <c r="A7" s="195"/>
      <c r="B7" s="195"/>
      <c r="C7" s="195"/>
      <c r="D7" s="195"/>
      <c r="E7" s="195"/>
      <c r="F7" s="195"/>
      <c r="G7" s="195"/>
      <c r="H7" s="195"/>
      <c r="I7" s="195"/>
      <c r="J7" s="195"/>
      <c r="K7" s="195"/>
      <c r="L7" s="196"/>
      <c r="M7" s="195"/>
      <c r="N7" s="195"/>
      <c r="O7" s="195"/>
      <c r="P7" s="195"/>
      <c r="Q7" s="195"/>
      <c r="R7" s="195"/>
      <c r="S7" s="195"/>
      <c r="T7" s="195"/>
      <c r="U7" s="195"/>
      <c r="V7" s="195"/>
      <c r="W7" s="195"/>
      <c r="X7" s="195"/>
      <c r="Y7" s="195"/>
      <c r="Z7" s="195"/>
      <c r="AA7" s="242"/>
      <c r="AB7" s="242"/>
      <c r="AC7" s="242"/>
      <c r="AD7" s="242"/>
      <c r="AE7" s="242"/>
      <c r="AF7" s="242"/>
      <c r="AG7" s="575"/>
      <c r="AH7" s="575"/>
      <c r="AI7" s="575"/>
      <c r="AJ7" s="575"/>
      <c r="AK7" s="575"/>
      <c r="AL7" s="575"/>
      <c r="AM7" s="575"/>
      <c r="AN7" s="575"/>
      <c r="AO7" s="575"/>
      <c r="AP7" s="57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73" ht="22.5" customHeight="1">
      <c r="Q8" s="135"/>
      <c r="R8" s="135"/>
      <c r="S8" s="135"/>
      <c r="T8" s="135"/>
      <c r="U8" s="201"/>
      <c r="V8" s="243"/>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239"/>
      <c r="BA8" s="184"/>
    </row>
    <row r="9" spans="1:73" ht="22.5" customHeight="1">
      <c r="Q9" s="135"/>
      <c r="R9" s="135"/>
      <c r="S9" s="135"/>
      <c r="T9" s="135"/>
      <c r="U9" s="201"/>
      <c r="V9" s="200"/>
      <c r="W9" s="135"/>
      <c r="X9" s="135"/>
      <c r="Y9" s="135"/>
      <c r="Z9" s="135"/>
      <c r="AA9" s="135"/>
      <c r="AB9" s="135"/>
      <c r="AC9" s="135"/>
      <c r="AD9" s="563"/>
      <c r="AE9" s="563"/>
      <c r="AF9" s="563"/>
      <c r="AG9" s="563"/>
      <c r="AH9" s="563"/>
      <c r="AI9" s="563"/>
      <c r="AJ9" s="563"/>
      <c r="AK9" s="563"/>
      <c r="AL9" s="563"/>
      <c r="AM9" s="563"/>
      <c r="AN9" s="135"/>
      <c r="AO9" s="135"/>
      <c r="AP9" s="135"/>
      <c r="AQ9" s="135"/>
      <c r="AR9" s="135"/>
      <c r="AS9" s="135"/>
      <c r="AT9" s="135"/>
      <c r="AU9" s="135"/>
      <c r="AV9" s="135"/>
      <c r="AW9" s="135"/>
      <c r="AX9" s="135"/>
      <c r="AY9" s="135"/>
      <c r="BA9" s="186"/>
    </row>
    <row r="10" spans="1:73" ht="22.5" customHeight="1">
      <c r="Q10" s="135"/>
      <c r="R10" s="135"/>
      <c r="S10" s="135"/>
      <c r="T10" s="135"/>
      <c r="U10" s="201"/>
      <c r="V10" s="200"/>
      <c r="W10" s="135"/>
      <c r="X10" s="135"/>
      <c r="Y10" s="135"/>
      <c r="Z10" s="135"/>
      <c r="AA10" s="135"/>
      <c r="AB10" s="135"/>
      <c r="AC10" s="135"/>
      <c r="AD10" s="563"/>
      <c r="AE10" s="563"/>
      <c r="AF10" s="563"/>
      <c r="AG10" s="563"/>
      <c r="AH10" s="563"/>
      <c r="AI10" s="563"/>
      <c r="AJ10" s="563"/>
      <c r="AK10" s="563"/>
      <c r="AL10" s="563"/>
      <c r="AM10" s="563"/>
      <c r="AN10" s="135"/>
      <c r="AO10" s="135"/>
      <c r="AP10" s="135"/>
      <c r="AQ10" s="135"/>
      <c r="AR10" s="135"/>
      <c r="AS10" s="135"/>
      <c r="AT10" s="135"/>
      <c r="AU10" s="135"/>
      <c r="AV10" s="135"/>
      <c r="AW10" s="135"/>
      <c r="AX10" s="135"/>
      <c r="AY10" s="135"/>
      <c r="BA10" s="186"/>
    </row>
    <row r="11" spans="1:73" ht="22.5" customHeight="1" thickBot="1">
      <c r="Q11" s="135"/>
      <c r="R11" s="135"/>
      <c r="S11" s="135"/>
      <c r="T11" s="135"/>
      <c r="U11" s="201"/>
      <c r="V11" s="202"/>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87"/>
      <c r="BA11" s="240"/>
    </row>
    <row r="12" spans="1:73" ht="22.5" customHeight="1">
      <c r="AH12" s="564"/>
      <c r="AI12" s="564"/>
      <c r="AJ12" s="239"/>
      <c r="AK12" s="184"/>
      <c r="AL12" s="564"/>
      <c r="AM12" s="564"/>
      <c r="BQ12" s="185"/>
      <c r="BR12" s="185"/>
    </row>
    <row r="13" spans="1:73" ht="24" customHeight="1">
      <c r="R13" s="577"/>
      <c r="S13" s="577"/>
      <c r="T13" s="138"/>
      <c r="U13" s="138"/>
      <c r="V13" s="577"/>
      <c r="W13" s="577"/>
      <c r="AF13" s="578"/>
      <c r="AG13" s="578"/>
      <c r="AH13" s="579"/>
      <c r="AI13" s="579"/>
      <c r="AK13" s="186"/>
      <c r="AL13" s="579"/>
      <c r="AM13" s="579"/>
      <c r="AN13" s="578"/>
      <c r="AO13" s="578"/>
      <c r="AP13" s="135"/>
      <c r="AZ13" s="577"/>
      <c r="BA13" s="577"/>
      <c r="BQ13" s="185"/>
      <c r="BR13" s="185"/>
    </row>
    <row r="14" spans="1:73" ht="24" customHeight="1">
      <c r="R14" s="204"/>
      <c r="S14" s="204"/>
      <c r="T14" s="204"/>
      <c r="U14" s="204"/>
      <c r="V14" s="577"/>
      <c r="W14" s="577"/>
      <c r="AF14" s="578"/>
      <c r="AG14" s="578"/>
      <c r="AH14" s="579"/>
      <c r="AI14" s="579"/>
      <c r="AK14" s="186"/>
      <c r="AL14" s="579"/>
      <c r="AM14" s="579"/>
      <c r="AN14" s="578"/>
      <c r="AO14" s="578"/>
      <c r="AP14" s="135"/>
      <c r="AZ14" s="577"/>
      <c r="BA14" s="577"/>
      <c r="BQ14" s="185"/>
      <c r="BR14" s="185"/>
    </row>
    <row r="15" spans="1:73" ht="24" customHeight="1">
      <c r="R15" s="204"/>
      <c r="S15" s="204"/>
      <c r="T15" s="204"/>
      <c r="V15" s="222"/>
      <c r="W15" s="205"/>
      <c r="X15" s="205"/>
      <c r="Y15" s="205"/>
      <c r="Z15" s="205"/>
      <c r="AA15" s="205"/>
      <c r="AB15" s="205"/>
      <c r="AC15" s="205"/>
      <c r="AD15" s="205"/>
      <c r="AE15" s="205"/>
      <c r="AF15" s="205"/>
      <c r="AG15" s="205"/>
      <c r="AH15" s="205"/>
      <c r="AI15" s="205"/>
      <c r="AJ15" s="205"/>
      <c r="AK15" s="206"/>
      <c r="AL15" s="205"/>
      <c r="AM15" s="205"/>
      <c r="AN15" s="205"/>
      <c r="AO15" s="205"/>
      <c r="AP15" s="205"/>
      <c r="AQ15" s="205"/>
      <c r="AR15" s="205"/>
      <c r="AS15" s="205"/>
      <c r="AT15" s="205"/>
      <c r="AU15" s="205"/>
      <c r="AV15" s="205"/>
      <c r="AW15" s="205"/>
      <c r="AX15" s="205"/>
      <c r="AY15" s="205"/>
      <c r="AZ15" s="576"/>
      <c r="BA15" s="576"/>
      <c r="BQ15" s="185"/>
      <c r="BR15" s="185"/>
    </row>
    <row r="16" spans="1:73" ht="24" customHeight="1">
      <c r="Q16" s="235"/>
      <c r="S16" s="235"/>
      <c r="T16" s="235"/>
      <c r="U16" s="213"/>
      <c r="X16" s="135"/>
      <c r="Y16" s="234"/>
      <c r="AG16" s="580" t="s">
        <v>308</v>
      </c>
      <c r="AH16" s="580"/>
      <c r="AI16" s="580"/>
      <c r="AJ16" s="580"/>
      <c r="AK16" s="580"/>
      <c r="AL16" s="580"/>
      <c r="AM16" s="580"/>
      <c r="AN16" s="580"/>
      <c r="AO16" s="207"/>
      <c r="AP16" s="208"/>
      <c r="AQ16" s="208"/>
      <c r="AR16" s="208"/>
      <c r="AX16" s="579"/>
      <c r="AY16" s="579"/>
      <c r="BA16" s="227"/>
      <c r="BD16" s="579"/>
      <c r="BE16" s="579"/>
      <c r="BQ16" s="185"/>
      <c r="BR16" s="185"/>
      <c r="BU16" s="196"/>
    </row>
    <row r="17" spans="1:84" ht="24" customHeight="1">
      <c r="N17" s="578"/>
      <c r="O17" s="578"/>
      <c r="Q17" s="235"/>
      <c r="S17" s="235"/>
      <c r="T17" s="235"/>
      <c r="U17" s="213"/>
      <c r="X17" s="135"/>
      <c r="Y17" s="234"/>
      <c r="Z17" s="236"/>
      <c r="AA17" s="236"/>
      <c r="AG17" s="580"/>
      <c r="AH17" s="580"/>
      <c r="AI17" s="580"/>
      <c r="AJ17" s="580"/>
      <c r="AK17" s="580"/>
      <c r="AL17" s="580"/>
      <c r="AM17" s="580"/>
      <c r="AN17" s="580"/>
      <c r="AO17" s="207"/>
      <c r="AP17" s="208"/>
      <c r="AQ17" s="208"/>
      <c r="AR17" s="208"/>
      <c r="AU17" s="578"/>
      <c r="AV17" s="578"/>
      <c r="AX17" s="579"/>
      <c r="AY17" s="579"/>
      <c r="BA17" s="213"/>
      <c r="BD17" s="579"/>
      <c r="BE17" s="579"/>
      <c r="BF17" s="578"/>
      <c r="BG17" s="578"/>
      <c r="BQ17" s="185"/>
      <c r="BR17" s="185"/>
    </row>
    <row r="18" spans="1:84" ht="24" customHeight="1">
      <c r="C18" s="204"/>
      <c r="D18" s="204"/>
      <c r="E18" s="204"/>
      <c r="F18" s="204"/>
      <c r="G18" s="204"/>
      <c r="H18" s="204"/>
      <c r="I18" s="204"/>
      <c r="N18" s="578"/>
      <c r="O18" s="578"/>
      <c r="Q18" s="235"/>
      <c r="S18" s="235"/>
      <c r="T18" s="235"/>
      <c r="U18" s="213"/>
      <c r="X18" s="135"/>
      <c r="Y18" s="234"/>
      <c r="Z18" s="236"/>
      <c r="AA18" s="236"/>
      <c r="AB18" s="204"/>
      <c r="AC18" s="204"/>
      <c r="AG18" s="580"/>
      <c r="AH18" s="580"/>
      <c r="AI18" s="580"/>
      <c r="AJ18" s="580"/>
      <c r="AK18" s="580"/>
      <c r="AL18" s="580"/>
      <c r="AM18" s="580"/>
      <c r="AN18" s="580"/>
      <c r="AO18" s="207"/>
      <c r="AP18" s="208"/>
      <c r="AQ18" s="208"/>
      <c r="AR18" s="577"/>
      <c r="AS18" s="577"/>
      <c r="AT18" s="204"/>
      <c r="AU18" s="578"/>
      <c r="AV18" s="578"/>
      <c r="AX18" s="581"/>
      <c r="AY18" s="581"/>
      <c r="BA18" s="213"/>
      <c r="BD18" s="581"/>
      <c r="BE18" s="581"/>
      <c r="BF18" s="578"/>
      <c r="BG18" s="578"/>
      <c r="BH18" s="577"/>
      <c r="BI18" s="577"/>
      <c r="BQ18" s="185"/>
      <c r="BR18" s="185"/>
    </row>
    <row r="19" spans="1:84" ht="24" customHeight="1">
      <c r="C19" s="204"/>
      <c r="D19" s="204"/>
      <c r="E19" s="204"/>
      <c r="F19" s="204"/>
      <c r="G19" s="204"/>
      <c r="H19" s="204"/>
      <c r="I19" s="204"/>
      <c r="O19" s="205"/>
      <c r="P19" s="205"/>
      <c r="Q19" s="205"/>
      <c r="S19" s="205"/>
      <c r="T19" s="205"/>
      <c r="U19" s="228"/>
      <c r="X19" s="205"/>
      <c r="Y19" s="205"/>
      <c r="Z19" s="205"/>
      <c r="AA19" s="205"/>
      <c r="AB19" s="222"/>
      <c r="AC19" s="222"/>
      <c r="AG19" s="580"/>
      <c r="AH19" s="580"/>
      <c r="AI19" s="580"/>
      <c r="AJ19" s="580"/>
      <c r="AK19" s="580"/>
      <c r="AL19" s="580"/>
      <c r="AM19" s="580"/>
      <c r="AN19" s="580"/>
      <c r="AO19" s="207"/>
      <c r="AP19" s="208"/>
      <c r="AQ19" s="208"/>
      <c r="AR19" s="577"/>
      <c r="AS19" s="577"/>
      <c r="AT19" s="576"/>
      <c r="AU19" s="576"/>
      <c r="AV19" s="205"/>
      <c r="AW19" s="205"/>
      <c r="AX19" s="205"/>
      <c r="AY19" s="205"/>
      <c r="AZ19" s="205"/>
      <c r="BA19" s="228"/>
      <c r="BB19" s="205"/>
      <c r="BC19" s="205"/>
      <c r="BD19" s="205"/>
      <c r="BE19" s="205"/>
      <c r="BF19" s="205"/>
      <c r="BG19" s="205"/>
      <c r="BH19" s="576"/>
      <c r="BI19" s="576"/>
      <c r="BQ19" s="185"/>
      <c r="BR19" s="185"/>
    </row>
    <row r="20" spans="1:84" ht="24" customHeight="1">
      <c r="C20" s="204"/>
      <c r="D20" s="204"/>
      <c r="E20" s="204"/>
      <c r="F20" s="204"/>
      <c r="G20" s="204"/>
      <c r="H20" s="204"/>
      <c r="I20" s="204"/>
      <c r="N20" s="226"/>
      <c r="Q20" s="611" t="s">
        <v>306</v>
      </c>
      <c r="R20" s="611"/>
      <c r="S20" s="611"/>
      <c r="T20" s="611"/>
      <c r="U20" s="611"/>
      <c r="V20" s="611"/>
      <c r="W20" s="611"/>
      <c r="X20" s="611"/>
      <c r="Y20" s="611"/>
      <c r="Z20" s="611"/>
      <c r="AC20" s="227"/>
      <c r="AT20" s="229"/>
      <c r="AX20" s="580" t="s">
        <v>307</v>
      </c>
      <c r="AY20" s="582"/>
      <c r="AZ20" s="582"/>
      <c r="BA20" s="582"/>
      <c r="BB20" s="582"/>
      <c r="BC20" s="582"/>
      <c r="BD20" s="582"/>
      <c r="BE20" s="582"/>
      <c r="BF20" s="582"/>
      <c r="BI20" s="227"/>
      <c r="BQ20" s="185"/>
      <c r="BR20" s="185"/>
      <c r="BS20" s="185"/>
      <c r="CF20" s="196"/>
    </row>
    <row r="21" spans="1:84" ht="24" customHeight="1">
      <c r="C21" s="204"/>
      <c r="D21" s="204"/>
      <c r="E21" s="204"/>
      <c r="F21" s="204"/>
      <c r="G21" s="204"/>
      <c r="H21" s="204"/>
      <c r="I21" s="204"/>
      <c r="N21" s="212"/>
      <c r="P21" s="224"/>
      <c r="Q21" s="580"/>
      <c r="R21" s="580"/>
      <c r="S21" s="580"/>
      <c r="T21" s="580"/>
      <c r="U21" s="580"/>
      <c r="V21" s="580"/>
      <c r="W21" s="580"/>
      <c r="X21" s="580"/>
      <c r="Y21" s="580"/>
      <c r="Z21" s="580"/>
      <c r="AC21" s="213"/>
      <c r="AT21" s="214"/>
      <c r="AX21" s="582"/>
      <c r="AY21" s="582"/>
      <c r="AZ21" s="582"/>
      <c r="BA21" s="582"/>
      <c r="BB21" s="582"/>
      <c r="BC21" s="582"/>
      <c r="BD21" s="582"/>
      <c r="BE21" s="582"/>
      <c r="BF21" s="582"/>
      <c r="BI21" s="213"/>
      <c r="BQ21" s="185"/>
      <c r="BR21" s="185"/>
      <c r="BS21" s="185"/>
    </row>
    <row r="22" spans="1:84" ht="24" customHeight="1">
      <c r="C22" s="204"/>
      <c r="I22" s="204"/>
      <c r="N22" s="212"/>
      <c r="P22" s="224"/>
      <c r="Q22" s="580"/>
      <c r="R22" s="580"/>
      <c r="S22" s="580"/>
      <c r="T22" s="580"/>
      <c r="U22" s="580"/>
      <c r="V22" s="580"/>
      <c r="W22" s="580"/>
      <c r="X22" s="580"/>
      <c r="Y22" s="580"/>
      <c r="Z22" s="580"/>
      <c r="AC22" s="213"/>
      <c r="AT22" s="214"/>
      <c r="AX22" s="582"/>
      <c r="AY22" s="582"/>
      <c r="AZ22" s="582"/>
      <c r="BA22" s="582"/>
      <c r="BB22" s="582"/>
      <c r="BC22" s="582"/>
      <c r="BD22" s="582"/>
      <c r="BE22" s="582"/>
      <c r="BF22" s="582"/>
      <c r="BI22" s="213"/>
      <c r="BQ22" s="185"/>
      <c r="BR22" s="185"/>
      <c r="BS22" s="185"/>
    </row>
    <row r="23" spans="1:84" ht="24" customHeight="1">
      <c r="B23" s="210"/>
      <c r="C23" s="204"/>
      <c r="E23" s="204"/>
      <c r="F23" s="204"/>
      <c r="G23" s="204"/>
      <c r="H23" s="138"/>
      <c r="I23" s="204"/>
      <c r="N23" s="212"/>
      <c r="P23" s="224"/>
      <c r="Q23" s="580"/>
      <c r="R23" s="580"/>
      <c r="S23" s="580"/>
      <c r="T23" s="580"/>
      <c r="U23" s="580"/>
      <c r="V23" s="580"/>
      <c r="W23" s="580"/>
      <c r="X23" s="580"/>
      <c r="Y23" s="580"/>
      <c r="Z23" s="580"/>
      <c r="AC23" s="213"/>
      <c r="AT23" s="214"/>
      <c r="AX23" s="582"/>
      <c r="AY23" s="582"/>
      <c r="AZ23" s="582"/>
      <c r="BA23" s="582"/>
      <c r="BB23" s="582"/>
      <c r="BC23" s="582"/>
      <c r="BD23" s="582"/>
      <c r="BE23" s="582"/>
      <c r="BF23" s="582"/>
      <c r="BI23" s="213"/>
      <c r="BQ23" s="185"/>
      <c r="BR23" s="185"/>
      <c r="BS23" s="185"/>
    </row>
    <row r="24" spans="1:84" ht="24" customHeight="1">
      <c r="C24" s="220"/>
      <c r="D24" s="220"/>
      <c r="E24" s="225"/>
      <c r="F24" s="225"/>
      <c r="G24" s="225"/>
      <c r="I24" s="204"/>
      <c r="N24" s="212"/>
      <c r="P24" s="224"/>
      <c r="Q24" s="580"/>
      <c r="R24" s="580"/>
      <c r="S24" s="580"/>
      <c r="T24" s="580"/>
      <c r="U24" s="580"/>
      <c r="V24" s="580"/>
      <c r="W24" s="580"/>
      <c r="X24" s="580"/>
      <c r="Y24" s="580"/>
      <c r="Z24" s="580"/>
      <c r="AC24" s="213"/>
      <c r="AT24" s="214"/>
      <c r="AX24" s="582"/>
      <c r="AY24" s="582"/>
      <c r="AZ24" s="582"/>
      <c r="BA24" s="582"/>
      <c r="BB24" s="582"/>
      <c r="BC24" s="582"/>
      <c r="BD24" s="582"/>
      <c r="BE24" s="582"/>
      <c r="BF24" s="582"/>
      <c r="BI24" s="213"/>
      <c r="BQ24" s="185"/>
      <c r="BR24" s="185"/>
      <c r="BS24" s="185"/>
    </row>
    <row r="25" spans="1:84" ht="24" customHeight="1">
      <c r="C25" s="204"/>
      <c r="D25" s="204"/>
      <c r="H25" s="220"/>
      <c r="I25" s="220"/>
      <c r="J25" s="220"/>
      <c r="K25" s="220"/>
      <c r="N25" s="212"/>
      <c r="AC25" s="213"/>
      <c r="AT25" s="214"/>
      <c r="BI25" s="213"/>
      <c r="BN25" s="137"/>
      <c r="BO25" s="137"/>
      <c r="BQ25" s="185"/>
      <c r="BR25" s="185"/>
      <c r="BS25" s="137"/>
    </row>
    <row r="26" spans="1:84" ht="24" customHeight="1">
      <c r="C26" s="204"/>
      <c r="D26" s="204"/>
      <c r="H26" s="220"/>
      <c r="I26" s="220"/>
      <c r="J26" s="220"/>
      <c r="K26" s="220"/>
      <c r="N26" s="212"/>
      <c r="X26" s="581"/>
      <c r="Y26" s="581"/>
      <c r="AA26" s="583"/>
      <c r="AB26" s="583"/>
      <c r="AC26" s="213"/>
      <c r="AE26" s="583"/>
      <c r="AF26" s="583"/>
      <c r="AH26" s="581"/>
      <c r="AI26" s="581"/>
      <c r="AN26" s="581"/>
      <c r="AO26" s="581"/>
      <c r="AQ26" s="583"/>
      <c r="AR26" s="583"/>
      <c r="AT26" s="214"/>
      <c r="AU26" s="583"/>
      <c r="AV26" s="583"/>
      <c r="BD26" s="581"/>
      <c r="BE26" s="581"/>
      <c r="BG26" s="583"/>
      <c r="BH26" s="583"/>
      <c r="BI26" s="213"/>
      <c r="BK26" s="583"/>
      <c r="BL26" s="583"/>
      <c r="BN26" s="584"/>
      <c r="BO26" s="584"/>
      <c r="BP26" s="137"/>
      <c r="BQ26" s="185"/>
      <c r="BR26" s="185"/>
      <c r="BS26" s="137"/>
    </row>
    <row r="27" spans="1:84" ht="24" customHeight="1">
      <c r="C27" s="204"/>
      <c r="D27" s="204"/>
      <c r="N27" s="212"/>
      <c r="X27" s="581"/>
      <c r="Y27" s="581"/>
      <c r="AA27" s="583"/>
      <c r="AB27" s="583"/>
      <c r="AC27" s="213"/>
      <c r="AE27" s="583"/>
      <c r="AF27" s="583"/>
      <c r="AH27" s="581"/>
      <c r="AI27" s="581"/>
      <c r="AN27" s="581"/>
      <c r="AO27" s="581"/>
      <c r="AQ27" s="583"/>
      <c r="AR27" s="583"/>
      <c r="AT27" s="214"/>
      <c r="AU27" s="583"/>
      <c r="AV27" s="583"/>
      <c r="BD27" s="581"/>
      <c r="BE27" s="581"/>
      <c r="BG27" s="583"/>
      <c r="BH27" s="583"/>
      <c r="BI27" s="213"/>
      <c r="BK27" s="583"/>
      <c r="BL27" s="583"/>
      <c r="BN27" s="584"/>
      <c r="BO27" s="584"/>
      <c r="BP27" s="137"/>
      <c r="BQ27" s="137"/>
      <c r="BR27" s="185"/>
      <c r="BS27" s="137"/>
    </row>
    <row r="28" spans="1:84" ht="24" customHeight="1">
      <c r="A28" s="138"/>
      <c r="B28" s="138"/>
      <c r="C28" s="204"/>
      <c r="J28" s="221"/>
      <c r="K28" s="223"/>
      <c r="L28" s="205"/>
      <c r="M28" s="223"/>
      <c r="N28" s="212"/>
      <c r="P28" s="205"/>
      <c r="Q28" s="222"/>
      <c r="X28" s="581"/>
      <c r="Y28" s="581"/>
      <c r="Z28" s="576"/>
      <c r="AA28" s="576"/>
      <c r="AB28" s="205"/>
      <c r="AC28" s="228"/>
      <c r="AD28" s="205"/>
      <c r="AE28" s="205"/>
      <c r="AF28" s="585"/>
      <c r="AG28" s="585"/>
      <c r="AH28" s="581"/>
      <c r="AI28" s="581"/>
      <c r="AN28" s="581"/>
      <c r="AO28" s="581"/>
      <c r="AP28" s="585"/>
      <c r="AQ28" s="585"/>
      <c r="AR28" s="205"/>
      <c r="AS28" s="205"/>
      <c r="AT28" s="230"/>
      <c r="AU28" s="211"/>
      <c r="AV28" s="586"/>
      <c r="AW28" s="586"/>
      <c r="BD28" s="581"/>
      <c r="BE28" s="581"/>
      <c r="BF28" s="585"/>
      <c r="BG28" s="585"/>
      <c r="BH28" s="205"/>
      <c r="BI28" s="228"/>
      <c r="BJ28" s="211"/>
      <c r="BK28" s="211"/>
      <c r="BL28" s="586"/>
      <c r="BM28" s="586"/>
      <c r="BN28" s="584"/>
      <c r="BO28" s="584"/>
      <c r="BP28" s="137"/>
      <c r="BQ28" s="137"/>
      <c r="BR28" s="185"/>
      <c r="BS28" s="137"/>
    </row>
    <row r="29" spans="1:84" ht="24" customHeight="1">
      <c r="J29" s="212"/>
      <c r="L29" s="582" t="s">
        <v>304</v>
      </c>
      <c r="M29" s="612"/>
      <c r="N29" s="612"/>
      <c r="O29" s="612"/>
      <c r="P29" s="612"/>
      <c r="R29" s="212"/>
      <c r="V29" s="220"/>
      <c r="Y29" s="213"/>
      <c r="AB29" s="582" t="s">
        <v>302</v>
      </c>
      <c r="AC29" s="582"/>
      <c r="AD29" s="582"/>
      <c r="AE29" s="582"/>
      <c r="AH29" s="212"/>
      <c r="AO29" s="213"/>
      <c r="AR29" s="582" t="s">
        <v>303</v>
      </c>
      <c r="AS29" s="582"/>
      <c r="AT29" s="582"/>
      <c r="AU29" s="582"/>
      <c r="AX29" s="214"/>
      <c r="BE29" s="213"/>
      <c r="BH29" s="582" t="s">
        <v>305</v>
      </c>
      <c r="BI29" s="582"/>
      <c r="BJ29" s="582"/>
      <c r="BK29" s="582"/>
      <c r="BN29" s="212"/>
      <c r="BQ29" s="185"/>
      <c r="BR29" s="185"/>
      <c r="BS29" s="185"/>
    </row>
    <row r="30" spans="1:84" ht="24" customHeight="1">
      <c r="J30" s="212"/>
      <c r="K30" s="220"/>
      <c r="L30" s="582"/>
      <c r="M30" s="582"/>
      <c r="N30" s="582"/>
      <c r="O30" s="582"/>
      <c r="P30" s="582"/>
      <c r="R30" s="212"/>
      <c r="S30" s="220"/>
      <c r="T30" s="220"/>
      <c r="U30" s="220"/>
      <c r="V30" s="220"/>
      <c r="Y30" s="213"/>
      <c r="AB30" s="582"/>
      <c r="AC30" s="582"/>
      <c r="AD30" s="582"/>
      <c r="AE30" s="582"/>
      <c r="AH30" s="212"/>
      <c r="AO30" s="213"/>
      <c r="AR30" s="582"/>
      <c r="AS30" s="582"/>
      <c r="AT30" s="582"/>
      <c r="AU30" s="582"/>
      <c r="AX30" s="214"/>
      <c r="BE30" s="213"/>
      <c r="BH30" s="582"/>
      <c r="BI30" s="582"/>
      <c r="BJ30" s="582"/>
      <c r="BK30" s="582"/>
      <c r="BN30" s="212"/>
      <c r="BQ30" s="185"/>
      <c r="BR30" s="185"/>
      <c r="BS30" s="185"/>
    </row>
    <row r="31" spans="1:84" ht="24" customHeight="1">
      <c r="J31" s="212"/>
      <c r="K31" s="61"/>
      <c r="N31" s="61"/>
      <c r="R31" s="212"/>
      <c r="Y31" s="213"/>
      <c r="AB31" s="61"/>
      <c r="AC31" s="61"/>
      <c r="AD31" s="61"/>
      <c r="AE31" s="61"/>
      <c r="AH31" s="212"/>
      <c r="AO31" s="213"/>
      <c r="AR31" s="61"/>
      <c r="AS31" s="61"/>
      <c r="AT31" s="61"/>
      <c r="AU31" s="61"/>
      <c r="AX31" s="214"/>
      <c r="BE31" s="213"/>
      <c r="BH31" s="61"/>
      <c r="BI31" s="61"/>
      <c r="BJ31" s="61"/>
      <c r="BK31" s="61"/>
      <c r="BN31" s="212"/>
      <c r="BQ31" s="185"/>
      <c r="BR31" s="185"/>
      <c r="BS31" s="185"/>
    </row>
    <row r="32" spans="1:84" ht="24" customHeight="1">
      <c r="J32" s="212"/>
      <c r="K32" s="61"/>
      <c r="N32" s="61"/>
      <c r="R32" s="212"/>
      <c r="Y32" s="213"/>
      <c r="AB32" s="61"/>
      <c r="AC32" s="61"/>
      <c r="AD32" s="61"/>
      <c r="AE32" s="61"/>
      <c r="AH32" s="212"/>
      <c r="AO32" s="213"/>
      <c r="AR32" s="61"/>
      <c r="AS32" s="61"/>
      <c r="AT32" s="61"/>
      <c r="AU32" s="61"/>
      <c r="AX32" s="214"/>
      <c r="BE32" s="213"/>
      <c r="BH32" s="61"/>
      <c r="BI32" s="61"/>
      <c r="BJ32" s="61"/>
      <c r="BK32" s="61"/>
      <c r="BN32" s="212"/>
      <c r="BQ32" s="185"/>
      <c r="BR32" s="185"/>
      <c r="BS32" s="185"/>
    </row>
    <row r="33" spans="1:71" ht="24" customHeight="1" thickBot="1">
      <c r="J33" s="215"/>
      <c r="R33" s="215"/>
      <c r="Y33" s="216"/>
      <c r="AG33" s="187"/>
      <c r="AH33" s="212"/>
      <c r="AO33" s="213"/>
      <c r="AP33" s="187"/>
      <c r="AX33" s="217"/>
      <c r="BE33" s="216"/>
      <c r="BN33" s="215"/>
      <c r="BQ33" s="185"/>
      <c r="BR33" s="185"/>
      <c r="BS33" s="185"/>
    </row>
    <row r="34" spans="1:71" s="5" customFormat="1" ht="24" customHeight="1">
      <c r="A34" s="218"/>
      <c r="G34" s="218"/>
      <c r="H34" s="587" t="s">
        <v>260</v>
      </c>
      <c r="I34" s="588"/>
      <c r="J34" s="588"/>
      <c r="K34" s="589"/>
      <c r="N34" s="218"/>
      <c r="P34" s="587" t="s">
        <v>284</v>
      </c>
      <c r="Q34" s="588"/>
      <c r="R34" s="588"/>
      <c r="S34" s="589"/>
      <c r="T34" s="218"/>
      <c r="U34" s="218"/>
      <c r="V34" s="218"/>
      <c r="W34" s="218"/>
      <c r="X34" s="587" t="s">
        <v>268</v>
      </c>
      <c r="Y34" s="588"/>
      <c r="Z34" s="588"/>
      <c r="AA34" s="589"/>
      <c r="AB34" s="218"/>
      <c r="AC34" s="218"/>
      <c r="AD34" s="218"/>
      <c r="AE34" s="218"/>
      <c r="AF34" s="587" t="s">
        <v>221</v>
      </c>
      <c r="AG34" s="588"/>
      <c r="AH34" s="588"/>
      <c r="AI34" s="589"/>
      <c r="AJ34" s="218"/>
      <c r="AK34" s="218"/>
      <c r="AL34" s="218"/>
      <c r="AM34" s="218"/>
      <c r="AN34" s="587" t="s">
        <v>262</v>
      </c>
      <c r="AO34" s="588"/>
      <c r="AP34" s="588"/>
      <c r="AQ34" s="589"/>
      <c r="AR34" s="218"/>
      <c r="AS34" s="218"/>
      <c r="AT34" s="218"/>
      <c r="AU34" s="218"/>
      <c r="AV34" s="587" t="s">
        <v>263</v>
      </c>
      <c r="AW34" s="588"/>
      <c r="AX34" s="588"/>
      <c r="AY34" s="589"/>
      <c r="AZ34" s="218"/>
      <c r="BA34" s="218"/>
      <c r="BB34" s="218"/>
      <c r="BC34" s="218"/>
      <c r="BD34" s="587" t="s">
        <v>285</v>
      </c>
      <c r="BE34" s="588"/>
      <c r="BF34" s="588"/>
      <c r="BG34" s="589"/>
      <c r="BH34" s="218"/>
      <c r="BI34" s="218"/>
      <c r="BJ34" s="218"/>
      <c r="BK34" s="218"/>
      <c r="BL34" s="587" t="s">
        <v>261</v>
      </c>
      <c r="BM34" s="588"/>
      <c r="BN34" s="588"/>
      <c r="BO34" s="589"/>
      <c r="BP34" s="208"/>
      <c r="BQ34" s="208"/>
      <c r="BR34" s="208"/>
      <c r="BS34" s="208"/>
    </row>
    <row r="35" spans="1:71" s="5" customFormat="1" ht="24" customHeight="1">
      <c r="A35" s="218"/>
      <c r="G35" s="218"/>
      <c r="H35" s="590"/>
      <c r="I35" s="591"/>
      <c r="J35" s="591"/>
      <c r="K35" s="592"/>
      <c r="N35" s="218"/>
      <c r="P35" s="590"/>
      <c r="Q35" s="591"/>
      <c r="R35" s="591"/>
      <c r="S35" s="592"/>
      <c r="T35" s="218"/>
      <c r="U35" s="218"/>
      <c r="V35" s="218"/>
      <c r="W35" s="218"/>
      <c r="X35" s="590"/>
      <c r="Y35" s="591"/>
      <c r="Z35" s="591"/>
      <c r="AA35" s="592"/>
      <c r="AB35" s="218"/>
      <c r="AC35" s="218"/>
      <c r="AD35" s="218"/>
      <c r="AE35" s="218"/>
      <c r="AF35" s="590"/>
      <c r="AG35" s="591"/>
      <c r="AH35" s="591"/>
      <c r="AI35" s="592"/>
      <c r="AJ35" s="218"/>
      <c r="AK35" s="218"/>
      <c r="AL35" s="218"/>
      <c r="AM35" s="218"/>
      <c r="AN35" s="590"/>
      <c r="AO35" s="591"/>
      <c r="AP35" s="591"/>
      <c r="AQ35" s="592"/>
      <c r="AR35" s="218"/>
      <c r="AS35" s="218"/>
      <c r="AT35" s="218"/>
      <c r="AU35" s="218"/>
      <c r="AV35" s="590"/>
      <c r="AW35" s="591"/>
      <c r="AX35" s="591"/>
      <c r="AY35" s="592"/>
      <c r="AZ35" s="218"/>
      <c r="BA35" s="218"/>
      <c r="BB35" s="218"/>
      <c r="BC35" s="218"/>
      <c r="BD35" s="590"/>
      <c r="BE35" s="591"/>
      <c r="BF35" s="591"/>
      <c r="BG35" s="592"/>
      <c r="BH35" s="218"/>
      <c r="BI35" s="218"/>
      <c r="BJ35" s="218"/>
      <c r="BK35" s="218"/>
      <c r="BL35" s="590"/>
      <c r="BM35" s="591"/>
      <c r="BN35" s="591"/>
      <c r="BO35" s="592"/>
      <c r="BP35" s="208"/>
      <c r="BQ35" s="208"/>
      <c r="BR35" s="208"/>
      <c r="BS35" s="208"/>
    </row>
    <row r="36" spans="1:71" ht="24" customHeight="1">
      <c r="A36" s="62"/>
      <c r="F36" s="233"/>
      <c r="G36" s="219"/>
      <c r="H36" s="593" t="str">
        <f>'勝敗表 (表示用)'!AI7</f>
        <v>ＴＲＹ-ＰＡＣ</v>
      </c>
      <c r="I36" s="594"/>
      <c r="J36" s="594"/>
      <c r="K36" s="595"/>
      <c r="P36" s="593"/>
      <c r="Q36" s="594"/>
      <c r="R36" s="594"/>
      <c r="S36" s="595"/>
      <c r="T36" s="219"/>
      <c r="U36" s="219"/>
      <c r="X36" s="602" t="str">
        <f>'勝敗表 (表示用)'!AI9</f>
        <v>原小ファイターズ</v>
      </c>
      <c r="Y36" s="603"/>
      <c r="Z36" s="603"/>
      <c r="AA36" s="604"/>
      <c r="AF36" s="602" t="str">
        <f>'[1]勝敗表 (集計用)'!AU10</f>
        <v>荒町フェニックス</v>
      </c>
      <c r="AG36" s="603"/>
      <c r="AH36" s="603"/>
      <c r="AI36" s="604"/>
      <c r="AN36" s="602" t="str">
        <f>'勝敗表 (表示用)'!AI8</f>
        <v>ブルーソウルズ</v>
      </c>
      <c r="AO36" s="603"/>
      <c r="AP36" s="603"/>
      <c r="AQ36" s="604"/>
      <c r="AV36" s="602" t="str">
        <f>'[1]勝敗表 (集計用)'!AU12</f>
        <v>ＴＲＹ-ＰＡＣ</v>
      </c>
      <c r="AW36" s="603"/>
      <c r="AX36" s="603"/>
      <c r="AY36" s="604"/>
      <c r="BD36" s="602"/>
      <c r="BE36" s="603"/>
      <c r="BF36" s="603"/>
      <c r="BG36" s="604"/>
      <c r="BL36" s="602" t="str">
        <f>'[1]勝敗表 (集計用)'!AU8</f>
        <v>Pchans</v>
      </c>
      <c r="BM36" s="603"/>
      <c r="BN36" s="603"/>
      <c r="BO36" s="604"/>
      <c r="BQ36" s="185"/>
      <c r="BR36" s="185"/>
      <c r="BS36" s="185"/>
    </row>
    <row r="37" spans="1:71" ht="24" customHeight="1">
      <c r="A37" s="62"/>
      <c r="F37" s="233"/>
      <c r="G37" s="219"/>
      <c r="H37" s="596"/>
      <c r="I37" s="597"/>
      <c r="J37" s="597"/>
      <c r="K37" s="598"/>
      <c r="P37" s="596"/>
      <c r="Q37" s="597"/>
      <c r="R37" s="597"/>
      <c r="S37" s="598"/>
      <c r="T37" s="219"/>
      <c r="U37" s="219"/>
      <c r="X37" s="605"/>
      <c r="Y37" s="606"/>
      <c r="Z37" s="606"/>
      <c r="AA37" s="607"/>
      <c r="AF37" s="605"/>
      <c r="AG37" s="606"/>
      <c r="AH37" s="606"/>
      <c r="AI37" s="607"/>
      <c r="AN37" s="605"/>
      <c r="AO37" s="606"/>
      <c r="AP37" s="606"/>
      <c r="AQ37" s="607"/>
      <c r="AV37" s="605"/>
      <c r="AW37" s="606"/>
      <c r="AX37" s="606"/>
      <c r="AY37" s="607"/>
      <c r="BD37" s="605"/>
      <c r="BE37" s="606"/>
      <c r="BF37" s="606"/>
      <c r="BG37" s="607"/>
      <c r="BL37" s="605"/>
      <c r="BM37" s="606"/>
      <c r="BN37" s="606"/>
      <c r="BO37" s="607"/>
      <c r="BQ37" s="185"/>
      <c r="BR37" s="185"/>
      <c r="BS37" s="185"/>
    </row>
    <row r="38" spans="1:71" ht="24" customHeight="1">
      <c r="A38" s="62"/>
      <c r="F38" s="233"/>
      <c r="G38" s="219"/>
      <c r="H38" s="596"/>
      <c r="I38" s="597"/>
      <c r="J38" s="597"/>
      <c r="K38" s="598"/>
      <c r="P38" s="596"/>
      <c r="Q38" s="597"/>
      <c r="R38" s="597"/>
      <c r="S38" s="598"/>
      <c r="T38" s="219"/>
      <c r="U38" s="219"/>
      <c r="X38" s="605"/>
      <c r="Y38" s="606"/>
      <c r="Z38" s="606"/>
      <c r="AA38" s="607"/>
      <c r="AF38" s="605"/>
      <c r="AG38" s="606"/>
      <c r="AH38" s="606"/>
      <c r="AI38" s="607"/>
      <c r="AN38" s="605"/>
      <c r="AO38" s="606"/>
      <c r="AP38" s="606"/>
      <c r="AQ38" s="607"/>
      <c r="AV38" s="605"/>
      <c r="AW38" s="606"/>
      <c r="AX38" s="606"/>
      <c r="AY38" s="607"/>
      <c r="BD38" s="605"/>
      <c r="BE38" s="606"/>
      <c r="BF38" s="606"/>
      <c r="BG38" s="607"/>
      <c r="BL38" s="605"/>
      <c r="BM38" s="606"/>
      <c r="BN38" s="606"/>
      <c r="BO38" s="607"/>
      <c r="BQ38" s="185"/>
      <c r="BR38" s="185"/>
      <c r="BS38" s="185"/>
    </row>
    <row r="39" spans="1:71" ht="24" customHeight="1">
      <c r="A39" s="62"/>
      <c r="F39" s="233"/>
      <c r="G39" s="219"/>
      <c r="H39" s="596"/>
      <c r="I39" s="597"/>
      <c r="J39" s="597"/>
      <c r="K39" s="598"/>
      <c r="P39" s="596"/>
      <c r="Q39" s="597"/>
      <c r="R39" s="597"/>
      <c r="S39" s="598"/>
      <c r="T39" s="219"/>
      <c r="U39" s="219"/>
      <c r="X39" s="605"/>
      <c r="Y39" s="606"/>
      <c r="Z39" s="606"/>
      <c r="AA39" s="607"/>
      <c r="AF39" s="605"/>
      <c r="AG39" s="606"/>
      <c r="AH39" s="606"/>
      <c r="AI39" s="607"/>
      <c r="AN39" s="605"/>
      <c r="AO39" s="606"/>
      <c r="AP39" s="606"/>
      <c r="AQ39" s="607"/>
      <c r="AV39" s="605"/>
      <c r="AW39" s="606"/>
      <c r="AX39" s="606"/>
      <c r="AY39" s="607"/>
      <c r="BD39" s="605"/>
      <c r="BE39" s="606"/>
      <c r="BF39" s="606"/>
      <c r="BG39" s="607"/>
      <c r="BL39" s="605"/>
      <c r="BM39" s="606"/>
      <c r="BN39" s="606"/>
      <c r="BO39" s="607"/>
      <c r="BQ39" s="185"/>
      <c r="BR39" s="185"/>
      <c r="BS39" s="185"/>
    </row>
    <row r="40" spans="1:71" ht="24" customHeight="1">
      <c r="A40" s="62"/>
      <c r="F40" s="233"/>
      <c r="G40" s="219"/>
      <c r="H40" s="596"/>
      <c r="I40" s="597"/>
      <c r="J40" s="597"/>
      <c r="K40" s="598"/>
      <c r="P40" s="596"/>
      <c r="Q40" s="597"/>
      <c r="R40" s="597"/>
      <c r="S40" s="598"/>
      <c r="T40" s="219"/>
      <c r="U40" s="219"/>
      <c r="X40" s="605"/>
      <c r="Y40" s="606"/>
      <c r="Z40" s="606"/>
      <c r="AA40" s="607"/>
      <c r="AF40" s="605"/>
      <c r="AG40" s="606"/>
      <c r="AH40" s="606"/>
      <c r="AI40" s="607"/>
      <c r="AN40" s="605"/>
      <c r="AO40" s="606"/>
      <c r="AP40" s="606"/>
      <c r="AQ40" s="607"/>
      <c r="AV40" s="605"/>
      <c r="AW40" s="606"/>
      <c r="AX40" s="606"/>
      <c r="AY40" s="607"/>
      <c r="BD40" s="605"/>
      <c r="BE40" s="606"/>
      <c r="BF40" s="606"/>
      <c r="BG40" s="607"/>
      <c r="BL40" s="605"/>
      <c r="BM40" s="606"/>
      <c r="BN40" s="606"/>
      <c r="BO40" s="607"/>
      <c r="BQ40" s="185"/>
      <c r="BR40" s="185"/>
      <c r="BS40" s="185"/>
    </row>
    <row r="41" spans="1:71" ht="24" customHeight="1">
      <c r="A41" s="62"/>
      <c r="F41" s="233"/>
      <c r="G41" s="219"/>
      <c r="H41" s="596"/>
      <c r="I41" s="597"/>
      <c r="J41" s="597"/>
      <c r="K41" s="598"/>
      <c r="P41" s="596"/>
      <c r="Q41" s="597"/>
      <c r="R41" s="597"/>
      <c r="S41" s="598"/>
      <c r="T41" s="219"/>
      <c r="U41" s="219"/>
      <c r="X41" s="605"/>
      <c r="Y41" s="606"/>
      <c r="Z41" s="606"/>
      <c r="AA41" s="607"/>
      <c r="AF41" s="605"/>
      <c r="AG41" s="606"/>
      <c r="AH41" s="606"/>
      <c r="AI41" s="607"/>
      <c r="AN41" s="605"/>
      <c r="AO41" s="606"/>
      <c r="AP41" s="606"/>
      <c r="AQ41" s="607"/>
      <c r="AV41" s="605"/>
      <c r="AW41" s="606"/>
      <c r="AX41" s="606"/>
      <c r="AY41" s="607"/>
      <c r="BD41" s="605"/>
      <c r="BE41" s="606"/>
      <c r="BF41" s="606"/>
      <c r="BG41" s="607"/>
      <c r="BL41" s="605"/>
      <c r="BM41" s="606"/>
      <c r="BN41" s="606"/>
      <c r="BO41" s="607"/>
      <c r="BQ41" s="185"/>
      <c r="BR41" s="185"/>
      <c r="BS41" s="185"/>
    </row>
    <row r="42" spans="1:71" ht="24" customHeight="1">
      <c r="A42" s="62"/>
      <c r="F42" s="233"/>
      <c r="G42" s="219"/>
      <c r="H42" s="596"/>
      <c r="I42" s="597"/>
      <c r="J42" s="597"/>
      <c r="K42" s="598"/>
      <c r="P42" s="596"/>
      <c r="Q42" s="597"/>
      <c r="R42" s="597"/>
      <c r="S42" s="598"/>
      <c r="T42" s="219"/>
      <c r="U42" s="219"/>
      <c r="X42" s="605"/>
      <c r="Y42" s="606"/>
      <c r="Z42" s="606"/>
      <c r="AA42" s="607"/>
      <c r="AF42" s="605"/>
      <c r="AG42" s="606"/>
      <c r="AH42" s="606"/>
      <c r="AI42" s="607"/>
      <c r="AN42" s="605"/>
      <c r="AO42" s="606"/>
      <c r="AP42" s="606"/>
      <c r="AQ42" s="607"/>
      <c r="AV42" s="605"/>
      <c r="AW42" s="606"/>
      <c r="AX42" s="606"/>
      <c r="AY42" s="607"/>
      <c r="BD42" s="605"/>
      <c r="BE42" s="606"/>
      <c r="BF42" s="606"/>
      <c r="BG42" s="607"/>
      <c r="BL42" s="605"/>
      <c r="BM42" s="606"/>
      <c r="BN42" s="606"/>
      <c r="BO42" s="607"/>
      <c r="BQ42" s="185"/>
      <c r="BR42" s="185"/>
      <c r="BS42" s="185"/>
    </row>
    <row r="43" spans="1:71" ht="24" customHeight="1">
      <c r="A43" s="62"/>
      <c r="F43" s="233"/>
      <c r="G43" s="219"/>
      <c r="H43" s="596"/>
      <c r="I43" s="597"/>
      <c r="J43" s="597"/>
      <c r="K43" s="598"/>
      <c r="P43" s="596"/>
      <c r="Q43" s="597"/>
      <c r="R43" s="597"/>
      <c r="S43" s="598"/>
      <c r="T43" s="219"/>
      <c r="U43" s="219"/>
      <c r="X43" s="605"/>
      <c r="Y43" s="606"/>
      <c r="Z43" s="606"/>
      <c r="AA43" s="607"/>
      <c r="AF43" s="605"/>
      <c r="AG43" s="606"/>
      <c r="AH43" s="606"/>
      <c r="AI43" s="607"/>
      <c r="AN43" s="605"/>
      <c r="AO43" s="606"/>
      <c r="AP43" s="606"/>
      <c r="AQ43" s="607"/>
      <c r="AV43" s="605"/>
      <c r="AW43" s="606"/>
      <c r="AX43" s="606"/>
      <c r="AY43" s="607"/>
      <c r="BD43" s="605"/>
      <c r="BE43" s="606"/>
      <c r="BF43" s="606"/>
      <c r="BG43" s="607"/>
      <c r="BL43" s="605"/>
      <c r="BM43" s="606"/>
      <c r="BN43" s="606"/>
      <c r="BO43" s="607"/>
      <c r="BQ43" s="185"/>
      <c r="BR43" s="185"/>
      <c r="BS43" s="185"/>
    </row>
    <row r="44" spans="1:71" ht="24" customHeight="1">
      <c r="A44" s="62"/>
      <c r="F44" s="233"/>
      <c r="G44" s="219"/>
      <c r="H44" s="596"/>
      <c r="I44" s="597"/>
      <c r="J44" s="597"/>
      <c r="K44" s="598"/>
      <c r="P44" s="596"/>
      <c r="Q44" s="597"/>
      <c r="R44" s="597"/>
      <c r="S44" s="598"/>
      <c r="T44" s="219"/>
      <c r="U44" s="219"/>
      <c r="X44" s="605"/>
      <c r="Y44" s="606"/>
      <c r="Z44" s="606"/>
      <c r="AA44" s="607"/>
      <c r="AF44" s="605"/>
      <c r="AG44" s="606"/>
      <c r="AH44" s="606"/>
      <c r="AI44" s="607"/>
      <c r="AN44" s="605"/>
      <c r="AO44" s="606"/>
      <c r="AP44" s="606"/>
      <c r="AQ44" s="607"/>
      <c r="AV44" s="605"/>
      <c r="AW44" s="606"/>
      <c r="AX44" s="606"/>
      <c r="AY44" s="607"/>
      <c r="BD44" s="605"/>
      <c r="BE44" s="606"/>
      <c r="BF44" s="606"/>
      <c r="BG44" s="607"/>
      <c r="BL44" s="605"/>
      <c r="BM44" s="606"/>
      <c r="BN44" s="606"/>
      <c r="BO44" s="607"/>
      <c r="BQ44" s="185"/>
      <c r="BR44" s="185"/>
      <c r="BS44" s="185"/>
    </row>
    <row r="45" spans="1:71" ht="24" customHeight="1">
      <c r="A45" s="62"/>
      <c r="F45" s="233"/>
      <c r="G45" s="219"/>
      <c r="H45" s="596"/>
      <c r="I45" s="597"/>
      <c r="J45" s="597"/>
      <c r="K45" s="598"/>
      <c r="P45" s="596"/>
      <c r="Q45" s="597"/>
      <c r="R45" s="597"/>
      <c r="S45" s="598"/>
      <c r="T45" s="219"/>
      <c r="U45" s="219"/>
      <c r="X45" s="605"/>
      <c r="Y45" s="606"/>
      <c r="Z45" s="606"/>
      <c r="AA45" s="607"/>
      <c r="AF45" s="605"/>
      <c r="AG45" s="606"/>
      <c r="AH45" s="606"/>
      <c r="AI45" s="607"/>
      <c r="AN45" s="605"/>
      <c r="AO45" s="606"/>
      <c r="AP45" s="606"/>
      <c r="AQ45" s="607"/>
      <c r="AV45" s="605"/>
      <c r="AW45" s="606"/>
      <c r="AX45" s="606"/>
      <c r="AY45" s="607"/>
      <c r="BD45" s="605"/>
      <c r="BE45" s="606"/>
      <c r="BF45" s="606"/>
      <c r="BG45" s="607"/>
      <c r="BL45" s="605"/>
      <c r="BM45" s="606"/>
      <c r="BN45" s="606"/>
      <c r="BO45" s="607"/>
      <c r="BQ45" s="185"/>
      <c r="BR45" s="185"/>
      <c r="BS45" s="185"/>
    </row>
    <row r="46" spans="1:71" ht="24" customHeight="1">
      <c r="A46" s="62"/>
      <c r="F46" s="233"/>
      <c r="G46" s="219"/>
      <c r="H46" s="596"/>
      <c r="I46" s="597"/>
      <c r="J46" s="597"/>
      <c r="K46" s="598"/>
      <c r="P46" s="596"/>
      <c r="Q46" s="597"/>
      <c r="R46" s="597"/>
      <c r="S46" s="598"/>
      <c r="T46" s="219"/>
      <c r="U46" s="219"/>
      <c r="X46" s="605"/>
      <c r="Y46" s="606"/>
      <c r="Z46" s="606"/>
      <c r="AA46" s="607"/>
      <c r="AF46" s="605"/>
      <c r="AG46" s="606"/>
      <c r="AH46" s="606"/>
      <c r="AI46" s="607"/>
      <c r="AN46" s="605"/>
      <c r="AO46" s="606"/>
      <c r="AP46" s="606"/>
      <c r="AQ46" s="607"/>
      <c r="AV46" s="605"/>
      <c r="AW46" s="606"/>
      <c r="AX46" s="606"/>
      <c r="AY46" s="607"/>
      <c r="BD46" s="605"/>
      <c r="BE46" s="606"/>
      <c r="BF46" s="606"/>
      <c r="BG46" s="607"/>
      <c r="BL46" s="605"/>
      <c r="BM46" s="606"/>
      <c r="BN46" s="606"/>
      <c r="BO46" s="607"/>
      <c r="BQ46" s="185"/>
      <c r="BR46" s="185"/>
      <c r="BS46" s="185"/>
    </row>
    <row r="47" spans="1:71" ht="24" customHeight="1">
      <c r="A47" s="62"/>
      <c r="F47" s="233"/>
      <c r="G47" s="219"/>
      <c r="H47" s="596"/>
      <c r="I47" s="597"/>
      <c r="J47" s="597"/>
      <c r="K47" s="598"/>
      <c r="P47" s="596"/>
      <c r="Q47" s="597"/>
      <c r="R47" s="597"/>
      <c r="S47" s="598"/>
      <c r="T47" s="219"/>
      <c r="U47" s="219"/>
      <c r="X47" s="605"/>
      <c r="Y47" s="606"/>
      <c r="Z47" s="606"/>
      <c r="AA47" s="607"/>
      <c r="AF47" s="605"/>
      <c r="AG47" s="606"/>
      <c r="AH47" s="606"/>
      <c r="AI47" s="607"/>
      <c r="AN47" s="605"/>
      <c r="AO47" s="606"/>
      <c r="AP47" s="606"/>
      <c r="AQ47" s="607"/>
      <c r="AV47" s="605"/>
      <c r="AW47" s="606"/>
      <c r="AX47" s="606"/>
      <c r="AY47" s="607"/>
      <c r="BD47" s="605"/>
      <c r="BE47" s="606"/>
      <c r="BF47" s="606"/>
      <c r="BG47" s="607"/>
      <c r="BL47" s="605"/>
      <c r="BM47" s="606"/>
      <c r="BN47" s="606"/>
      <c r="BO47" s="607"/>
      <c r="BQ47" s="185"/>
      <c r="BR47" s="185"/>
      <c r="BS47" s="185"/>
    </row>
    <row r="48" spans="1:71" ht="24" customHeight="1">
      <c r="A48" s="62"/>
      <c r="F48" s="233"/>
      <c r="G48" s="219"/>
      <c r="H48" s="596"/>
      <c r="I48" s="597"/>
      <c r="J48" s="597"/>
      <c r="K48" s="598"/>
      <c r="P48" s="596"/>
      <c r="Q48" s="597"/>
      <c r="R48" s="597"/>
      <c r="S48" s="598"/>
      <c r="T48" s="219"/>
      <c r="U48" s="219"/>
      <c r="X48" s="605"/>
      <c r="Y48" s="606"/>
      <c r="Z48" s="606"/>
      <c r="AA48" s="607"/>
      <c r="AF48" s="605"/>
      <c r="AG48" s="606"/>
      <c r="AH48" s="606"/>
      <c r="AI48" s="607"/>
      <c r="AN48" s="605"/>
      <c r="AO48" s="606"/>
      <c r="AP48" s="606"/>
      <c r="AQ48" s="607"/>
      <c r="AV48" s="605"/>
      <c r="AW48" s="606"/>
      <c r="AX48" s="606"/>
      <c r="AY48" s="607"/>
      <c r="BD48" s="605"/>
      <c r="BE48" s="606"/>
      <c r="BF48" s="606"/>
      <c r="BG48" s="607"/>
      <c r="BL48" s="605"/>
      <c r="BM48" s="606"/>
      <c r="BN48" s="606"/>
      <c r="BO48" s="607"/>
      <c r="BQ48" s="185"/>
      <c r="BR48" s="185"/>
      <c r="BS48" s="185"/>
    </row>
    <row r="49" spans="1:71" ht="24" customHeight="1">
      <c r="A49" s="62"/>
      <c r="F49" s="233"/>
      <c r="G49" s="219"/>
      <c r="H49" s="596"/>
      <c r="I49" s="597"/>
      <c r="J49" s="597"/>
      <c r="K49" s="598"/>
      <c r="P49" s="596"/>
      <c r="Q49" s="597"/>
      <c r="R49" s="597"/>
      <c r="S49" s="598"/>
      <c r="T49" s="219"/>
      <c r="U49" s="219"/>
      <c r="X49" s="605"/>
      <c r="Y49" s="606"/>
      <c r="Z49" s="606"/>
      <c r="AA49" s="607"/>
      <c r="AF49" s="605"/>
      <c r="AG49" s="606"/>
      <c r="AH49" s="606"/>
      <c r="AI49" s="607"/>
      <c r="AN49" s="605"/>
      <c r="AO49" s="606"/>
      <c r="AP49" s="606"/>
      <c r="AQ49" s="607"/>
      <c r="AV49" s="605"/>
      <c r="AW49" s="606"/>
      <c r="AX49" s="606"/>
      <c r="AY49" s="607"/>
      <c r="BD49" s="605"/>
      <c r="BE49" s="606"/>
      <c r="BF49" s="606"/>
      <c r="BG49" s="607"/>
      <c r="BL49" s="605"/>
      <c r="BM49" s="606"/>
      <c r="BN49" s="606"/>
      <c r="BO49" s="607"/>
      <c r="BQ49" s="185"/>
      <c r="BR49" s="185"/>
      <c r="BS49" s="185"/>
    </row>
    <row r="50" spans="1:71" ht="24" customHeight="1">
      <c r="A50" s="62"/>
      <c r="F50" s="233"/>
      <c r="G50" s="219"/>
      <c r="H50" s="596"/>
      <c r="I50" s="597"/>
      <c r="J50" s="597"/>
      <c r="K50" s="598"/>
      <c r="P50" s="596"/>
      <c r="Q50" s="597"/>
      <c r="R50" s="597"/>
      <c r="S50" s="598"/>
      <c r="T50" s="219"/>
      <c r="U50" s="219"/>
      <c r="X50" s="605"/>
      <c r="Y50" s="606"/>
      <c r="Z50" s="606"/>
      <c r="AA50" s="607"/>
      <c r="AF50" s="605"/>
      <c r="AG50" s="606"/>
      <c r="AH50" s="606"/>
      <c r="AI50" s="607"/>
      <c r="AN50" s="605"/>
      <c r="AO50" s="606"/>
      <c r="AP50" s="606"/>
      <c r="AQ50" s="607"/>
      <c r="AV50" s="605"/>
      <c r="AW50" s="606"/>
      <c r="AX50" s="606"/>
      <c r="AY50" s="607"/>
      <c r="BD50" s="605"/>
      <c r="BE50" s="606"/>
      <c r="BF50" s="606"/>
      <c r="BG50" s="607"/>
      <c r="BL50" s="605"/>
      <c r="BM50" s="606"/>
      <c r="BN50" s="606"/>
      <c r="BO50" s="607"/>
      <c r="BQ50" s="185"/>
      <c r="BR50" s="185"/>
      <c r="BS50" s="185"/>
    </row>
    <row r="51" spans="1:71" ht="24" customHeight="1">
      <c r="A51" s="62"/>
      <c r="F51" s="233"/>
      <c r="G51" s="219"/>
      <c r="H51" s="596"/>
      <c r="I51" s="597"/>
      <c r="J51" s="597"/>
      <c r="K51" s="598"/>
      <c r="P51" s="596"/>
      <c r="Q51" s="597"/>
      <c r="R51" s="597"/>
      <c r="S51" s="598"/>
      <c r="T51" s="219"/>
      <c r="U51" s="219"/>
      <c r="X51" s="605"/>
      <c r="Y51" s="606"/>
      <c r="Z51" s="606"/>
      <c r="AA51" s="607"/>
      <c r="AF51" s="605"/>
      <c r="AG51" s="606"/>
      <c r="AH51" s="606"/>
      <c r="AI51" s="607"/>
      <c r="AN51" s="605"/>
      <c r="AO51" s="606"/>
      <c r="AP51" s="606"/>
      <c r="AQ51" s="607"/>
      <c r="AV51" s="605"/>
      <c r="AW51" s="606"/>
      <c r="AX51" s="606"/>
      <c r="AY51" s="607"/>
      <c r="BD51" s="605"/>
      <c r="BE51" s="606"/>
      <c r="BF51" s="606"/>
      <c r="BG51" s="607"/>
      <c r="BL51" s="605"/>
      <c r="BM51" s="606"/>
      <c r="BN51" s="606"/>
      <c r="BO51" s="607"/>
      <c r="BQ51" s="185"/>
      <c r="BR51" s="185"/>
      <c r="BS51" s="185"/>
    </row>
    <row r="52" spans="1:71" ht="24" customHeight="1">
      <c r="A52" s="62"/>
      <c r="F52" s="233"/>
      <c r="G52" s="219"/>
      <c r="H52" s="596"/>
      <c r="I52" s="597"/>
      <c r="J52" s="597"/>
      <c r="K52" s="598"/>
      <c r="P52" s="596"/>
      <c r="Q52" s="597"/>
      <c r="R52" s="597"/>
      <c r="S52" s="598"/>
      <c r="T52" s="219"/>
      <c r="U52" s="219"/>
      <c r="X52" s="605"/>
      <c r="Y52" s="606"/>
      <c r="Z52" s="606"/>
      <c r="AA52" s="607"/>
      <c r="AF52" s="605"/>
      <c r="AG52" s="606"/>
      <c r="AH52" s="606"/>
      <c r="AI52" s="607"/>
      <c r="AN52" s="605"/>
      <c r="AO52" s="606"/>
      <c r="AP52" s="606"/>
      <c r="AQ52" s="607"/>
      <c r="AV52" s="605"/>
      <c r="AW52" s="606"/>
      <c r="AX52" s="606"/>
      <c r="AY52" s="607"/>
      <c r="BD52" s="605"/>
      <c r="BE52" s="606"/>
      <c r="BF52" s="606"/>
      <c r="BG52" s="607"/>
      <c r="BL52" s="605"/>
      <c r="BM52" s="606"/>
      <c r="BN52" s="606"/>
      <c r="BO52" s="607"/>
      <c r="BQ52" s="185"/>
      <c r="BR52" s="185"/>
      <c r="BS52" s="185"/>
    </row>
    <row r="53" spans="1:71" ht="24" customHeight="1" thickBot="1">
      <c r="A53" s="62"/>
      <c r="F53" s="233"/>
      <c r="G53" s="219"/>
      <c r="H53" s="599"/>
      <c r="I53" s="600"/>
      <c r="J53" s="600"/>
      <c r="K53" s="601"/>
      <c r="P53" s="599"/>
      <c r="Q53" s="600"/>
      <c r="R53" s="600"/>
      <c r="S53" s="601"/>
      <c r="T53" s="219"/>
      <c r="U53" s="219"/>
      <c r="X53" s="608"/>
      <c r="Y53" s="609"/>
      <c r="Z53" s="609"/>
      <c r="AA53" s="610"/>
      <c r="AF53" s="608"/>
      <c r="AG53" s="609"/>
      <c r="AH53" s="609"/>
      <c r="AI53" s="610"/>
      <c r="AN53" s="608"/>
      <c r="AO53" s="609"/>
      <c r="AP53" s="609"/>
      <c r="AQ53" s="610"/>
      <c r="AV53" s="608"/>
      <c r="AW53" s="609"/>
      <c r="AX53" s="609"/>
      <c r="AY53" s="610"/>
      <c r="BD53" s="608"/>
      <c r="BE53" s="609"/>
      <c r="BF53" s="609"/>
      <c r="BG53" s="610"/>
      <c r="BL53" s="608"/>
      <c r="BM53" s="609"/>
      <c r="BN53" s="609"/>
      <c r="BO53" s="610"/>
      <c r="BQ53" s="185"/>
      <c r="BR53" s="185"/>
      <c r="BS53" s="185"/>
    </row>
    <row r="54" spans="1:71" ht="24" customHeight="1">
      <c r="BQ54" s="185"/>
    </row>
  </sheetData>
  <mergeCells count="72">
    <mergeCell ref="Q20:Z24"/>
    <mergeCell ref="H34:K35"/>
    <mergeCell ref="H36:K53"/>
    <mergeCell ref="L29:P30"/>
    <mergeCell ref="BD34:BG35"/>
    <mergeCell ref="AB29:AE30"/>
    <mergeCell ref="AR29:AU30"/>
    <mergeCell ref="BG26:BH27"/>
    <mergeCell ref="X26:Y28"/>
    <mergeCell ref="AA26:AB27"/>
    <mergeCell ref="BH29:BK30"/>
    <mergeCell ref="BL34:BO35"/>
    <mergeCell ref="P36:S53"/>
    <mergeCell ref="X36:AA53"/>
    <mergeCell ref="AF36:AI53"/>
    <mergeCell ref="AN36:AQ53"/>
    <mergeCell ref="AV36:AY53"/>
    <mergeCell ref="BD36:BG53"/>
    <mergeCell ref="BL36:BO53"/>
    <mergeCell ref="P34:S35"/>
    <mergeCell ref="X34:AA35"/>
    <mergeCell ref="AF34:AI35"/>
    <mergeCell ref="AN34:AQ35"/>
    <mergeCell ref="AV34:AY35"/>
    <mergeCell ref="BH19:BI19"/>
    <mergeCell ref="AX20:BF24"/>
    <mergeCell ref="BK26:BL27"/>
    <mergeCell ref="BN26:BO28"/>
    <mergeCell ref="Z28:AA28"/>
    <mergeCell ref="AF28:AG28"/>
    <mergeCell ref="AP28:AQ28"/>
    <mergeCell ref="AV28:AW28"/>
    <mergeCell ref="BF28:BG28"/>
    <mergeCell ref="BL28:BM28"/>
    <mergeCell ref="AE26:AF27"/>
    <mergeCell ref="AH26:AI28"/>
    <mergeCell ref="AN26:AO28"/>
    <mergeCell ref="AQ26:AR27"/>
    <mergeCell ref="AU26:AV27"/>
    <mergeCell ref="BD26:BE28"/>
    <mergeCell ref="BF17:BG18"/>
    <mergeCell ref="AR18:AS18"/>
    <mergeCell ref="AX18:AY18"/>
    <mergeCell ref="BD18:BE18"/>
    <mergeCell ref="BH18:BI18"/>
    <mergeCell ref="AG16:AN19"/>
    <mergeCell ref="AX16:AY16"/>
    <mergeCell ref="BD16:BE16"/>
    <mergeCell ref="N17:O18"/>
    <mergeCell ref="AU17:AV18"/>
    <mergeCell ref="AX17:AY17"/>
    <mergeCell ref="BD17:BE17"/>
    <mergeCell ref="AR19:AS19"/>
    <mergeCell ref="AT19:AU19"/>
    <mergeCell ref="AZ15:BA15"/>
    <mergeCell ref="R13:S13"/>
    <mergeCell ref="V13:W13"/>
    <mergeCell ref="AF13:AG14"/>
    <mergeCell ref="AH13:AI13"/>
    <mergeCell ref="AL13:AM13"/>
    <mergeCell ref="AN13:AO14"/>
    <mergeCell ref="AZ13:BA13"/>
    <mergeCell ref="V14:W14"/>
    <mergeCell ref="AH14:AI14"/>
    <mergeCell ref="AL14:AM14"/>
    <mergeCell ref="AZ14:BA14"/>
    <mergeCell ref="AD9:AM10"/>
    <mergeCell ref="AH12:AI12"/>
    <mergeCell ref="AL12:AM12"/>
    <mergeCell ref="H3:BM4"/>
    <mergeCell ref="H1:BM1"/>
    <mergeCell ref="AG6:AP7"/>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F54"/>
  <sheetViews>
    <sheetView topLeftCell="F13" zoomScale="39" zoomScaleNormal="39" workbookViewId="0">
      <selection activeCell="BX25" sqref="BX25"/>
    </sheetView>
  </sheetViews>
  <sheetFormatPr defaultColWidth="5.25" defaultRowHeight="14.25" customHeight="1"/>
  <cols>
    <col min="1" max="68" width="5.25" style="185"/>
    <col min="69" max="16384" width="5.25" style="3"/>
  </cols>
  <sheetData>
    <row r="1" spans="1:73" ht="64.5" customHeight="1">
      <c r="A1" s="195"/>
      <c r="B1" s="246"/>
      <c r="C1" s="244"/>
      <c r="D1" s="244"/>
      <c r="E1" s="244"/>
      <c r="F1" s="244"/>
      <c r="G1" s="245"/>
      <c r="H1" s="571" t="s">
        <v>301</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3"/>
      <c r="BN1" s="3"/>
      <c r="BO1" s="3"/>
      <c r="BP1" s="3"/>
    </row>
    <row r="2" spans="1:73" ht="88.5" customHeight="1">
      <c r="A2" s="19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row>
    <row r="3" spans="1:73" ht="22.5" customHeight="1">
      <c r="A3" s="195"/>
      <c r="B3" s="244"/>
      <c r="C3" s="244"/>
      <c r="D3" s="244"/>
      <c r="E3" s="244"/>
      <c r="F3" s="244"/>
      <c r="G3" s="245"/>
      <c r="H3" s="565" t="s">
        <v>300</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7"/>
      <c r="BN3" s="195"/>
      <c r="BO3" s="195"/>
      <c r="BP3" s="195"/>
    </row>
    <row r="4" spans="1:73" ht="37.5" customHeight="1">
      <c r="A4" s="195"/>
      <c r="B4" s="244"/>
      <c r="C4" s="244"/>
      <c r="D4" s="244"/>
      <c r="E4" s="244"/>
      <c r="F4" s="244"/>
      <c r="G4" s="245"/>
      <c r="H4" s="568"/>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70"/>
      <c r="BN4" s="195"/>
      <c r="BO4" s="195"/>
      <c r="BP4" s="195"/>
    </row>
    <row r="5" spans="1:73" ht="22.5" customHeigh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row>
    <row r="6" spans="1:73" ht="34.15" customHeigh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241"/>
      <c r="AB6" s="241"/>
      <c r="AC6" s="241"/>
      <c r="AD6" s="241"/>
      <c r="AE6" s="241"/>
      <c r="AF6" s="241"/>
      <c r="AG6" s="574" t="s">
        <v>299</v>
      </c>
      <c r="AH6" s="574"/>
      <c r="AI6" s="574"/>
      <c r="AJ6" s="574"/>
      <c r="AK6" s="574"/>
      <c r="AL6" s="574"/>
      <c r="AM6" s="574"/>
      <c r="AN6" s="574"/>
      <c r="AO6" s="574"/>
      <c r="AP6" s="574"/>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row>
    <row r="7" spans="1:73" ht="34.15" customHeight="1" thickBot="1">
      <c r="A7" s="195"/>
      <c r="B7" s="195"/>
      <c r="C7" s="195"/>
      <c r="D7" s="195"/>
      <c r="E7" s="195"/>
      <c r="F7" s="195"/>
      <c r="G7" s="195"/>
      <c r="H7" s="195"/>
      <c r="I7" s="195"/>
      <c r="J7" s="195"/>
      <c r="K7" s="195"/>
      <c r="L7" s="196"/>
      <c r="M7" s="195"/>
      <c r="N7" s="195"/>
      <c r="O7" s="195"/>
      <c r="P7" s="195"/>
      <c r="Q7" s="195"/>
      <c r="R7" s="195"/>
      <c r="S7" s="195"/>
      <c r="T7" s="195"/>
      <c r="U7" s="195"/>
      <c r="V7" s="195"/>
      <c r="W7" s="195"/>
      <c r="X7" s="195"/>
      <c r="Y7" s="195"/>
      <c r="Z7" s="195"/>
      <c r="AA7" s="242"/>
      <c r="AB7" s="242"/>
      <c r="AC7" s="242"/>
      <c r="AD7" s="242"/>
      <c r="AE7" s="242"/>
      <c r="AF7" s="242"/>
      <c r="AG7" s="575"/>
      <c r="AH7" s="575"/>
      <c r="AI7" s="575"/>
      <c r="AJ7" s="575"/>
      <c r="AK7" s="575"/>
      <c r="AL7" s="575"/>
      <c r="AM7" s="575"/>
      <c r="AN7" s="575"/>
      <c r="AO7" s="575"/>
      <c r="AP7" s="57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73" ht="22.5" customHeight="1">
      <c r="Q8" s="135"/>
      <c r="R8" s="135"/>
      <c r="S8" s="135"/>
      <c r="T8" s="135"/>
      <c r="U8" s="201"/>
      <c r="V8" s="243"/>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239"/>
      <c r="BA8" s="184"/>
    </row>
    <row r="9" spans="1:73" ht="22.5" customHeight="1">
      <c r="Q9" s="135"/>
      <c r="R9" s="135"/>
      <c r="S9" s="135"/>
      <c r="T9" s="135"/>
      <c r="U9" s="201"/>
      <c r="V9" s="200"/>
      <c r="W9" s="135"/>
      <c r="X9" s="135"/>
      <c r="Y9" s="135"/>
      <c r="Z9" s="135"/>
      <c r="AA9" s="135"/>
      <c r="AB9" s="135"/>
      <c r="AC9" s="135"/>
      <c r="AD9" s="563"/>
      <c r="AE9" s="563"/>
      <c r="AF9" s="563"/>
      <c r="AG9" s="563"/>
      <c r="AH9" s="563"/>
      <c r="AI9" s="563"/>
      <c r="AJ9" s="563"/>
      <c r="AK9" s="563"/>
      <c r="AL9" s="563"/>
      <c r="AM9" s="563"/>
      <c r="AN9" s="135"/>
      <c r="AO9" s="135"/>
      <c r="AP9" s="135"/>
      <c r="AQ9" s="135"/>
      <c r="AR9" s="135"/>
      <c r="AS9" s="135"/>
      <c r="AT9" s="135"/>
      <c r="AU9" s="135"/>
      <c r="AV9" s="135"/>
      <c r="AW9" s="135"/>
      <c r="AX9" s="135"/>
      <c r="AY9" s="135"/>
      <c r="BA9" s="186"/>
    </row>
    <row r="10" spans="1:73" ht="22.5" customHeight="1">
      <c r="Q10" s="135"/>
      <c r="R10" s="135"/>
      <c r="S10" s="135"/>
      <c r="T10" s="135"/>
      <c r="U10" s="201"/>
      <c r="V10" s="200"/>
      <c r="W10" s="135"/>
      <c r="X10" s="135"/>
      <c r="Y10" s="135"/>
      <c r="Z10" s="135"/>
      <c r="AA10" s="135"/>
      <c r="AB10" s="135"/>
      <c r="AC10" s="135"/>
      <c r="AD10" s="563"/>
      <c r="AE10" s="563"/>
      <c r="AF10" s="563"/>
      <c r="AG10" s="563"/>
      <c r="AH10" s="563"/>
      <c r="AI10" s="563"/>
      <c r="AJ10" s="563"/>
      <c r="AK10" s="563"/>
      <c r="AL10" s="563"/>
      <c r="AM10" s="563"/>
      <c r="AN10" s="135"/>
      <c r="AO10" s="135"/>
      <c r="AP10" s="135"/>
      <c r="AQ10" s="135"/>
      <c r="AR10" s="135"/>
      <c r="AS10" s="135"/>
      <c r="AT10" s="135"/>
      <c r="AU10" s="135"/>
      <c r="AV10" s="135"/>
      <c r="AW10" s="135"/>
      <c r="AX10" s="135"/>
      <c r="AY10" s="135"/>
      <c r="BA10" s="186"/>
    </row>
    <row r="11" spans="1:73" ht="22.5" customHeight="1" thickBot="1">
      <c r="Q11" s="135"/>
      <c r="R11" s="135"/>
      <c r="S11" s="135"/>
      <c r="T11" s="135"/>
      <c r="U11" s="201"/>
      <c r="V11" s="202"/>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87"/>
      <c r="BA11" s="240"/>
    </row>
    <row r="12" spans="1:73" ht="22.5" customHeight="1">
      <c r="AH12" s="564"/>
      <c r="AI12" s="564"/>
      <c r="AJ12" s="239"/>
      <c r="AK12" s="184"/>
      <c r="AL12" s="564"/>
      <c r="AM12" s="564"/>
      <c r="BQ12" s="185"/>
      <c r="BR12" s="185"/>
    </row>
    <row r="13" spans="1:73" ht="24" customHeight="1">
      <c r="R13" s="577"/>
      <c r="S13" s="577"/>
      <c r="T13" s="138"/>
      <c r="U13" s="138"/>
      <c r="V13" s="577"/>
      <c r="W13" s="577"/>
      <c r="AF13" s="578"/>
      <c r="AG13" s="578"/>
      <c r="AH13" s="579"/>
      <c r="AI13" s="579"/>
      <c r="AK13" s="186"/>
      <c r="AL13" s="579"/>
      <c r="AM13" s="579"/>
      <c r="AN13" s="578"/>
      <c r="AO13" s="578"/>
      <c r="AP13" s="135"/>
      <c r="AZ13" s="577"/>
      <c r="BA13" s="577"/>
      <c r="BQ13" s="185"/>
      <c r="BR13" s="185"/>
    </row>
    <row r="14" spans="1:73" ht="24" customHeight="1">
      <c r="R14" s="204"/>
      <c r="S14" s="204"/>
      <c r="T14" s="204"/>
      <c r="U14" s="204"/>
      <c r="V14" s="577"/>
      <c r="W14" s="577"/>
      <c r="AF14" s="578"/>
      <c r="AG14" s="578"/>
      <c r="AH14" s="579"/>
      <c r="AI14" s="579"/>
      <c r="AK14" s="186"/>
      <c r="AL14" s="579"/>
      <c r="AM14" s="579"/>
      <c r="AN14" s="578"/>
      <c r="AO14" s="578"/>
      <c r="AP14" s="135"/>
      <c r="AZ14" s="577"/>
      <c r="BA14" s="577"/>
      <c r="BQ14" s="185"/>
      <c r="BR14" s="185"/>
    </row>
    <row r="15" spans="1:73" ht="24" customHeight="1">
      <c r="R15" s="204"/>
      <c r="S15" s="204"/>
      <c r="T15" s="204"/>
      <c r="V15" s="222"/>
      <c r="W15" s="205"/>
      <c r="X15" s="205"/>
      <c r="Y15" s="205"/>
      <c r="Z15" s="205"/>
      <c r="AA15" s="205"/>
      <c r="AB15" s="205"/>
      <c r="AC15" s="205"/>
      <c r="AD15" s="205"/>
      <c r="AE15" s="205"/>
      <c r="AF15" s="205"/>
      <c r="AG15" s="205"/>
      <c r="AH15" s="205"/>
      <c r="AI15" s="205"/>
      <c r="AJ15" s="205"/>
      <c r="AK15" s="206"/>
      <c r="AL15" s="205"/>
      <c r="AM15" s="205"/>
      <c r="AN15" s="205"/>
      <c r="AO15" s="205"/>
      <c r="AP15" s="205"/>
      <c r="AQ15" s="205"/>
      <c r="AR15" s="205"/>
      <c r="AS15" s="205"/>
      <c r="AT15" s="205"/>
      <c r="AU15" s="205"/>
      <c r="AV15" s="205"/>
      <c r="AW15" s="205"/>
      <c r="AX15" s="205"/>
      <c r="AY15" s="205"/>
      <c r="AZ15" s="576"/>
      <c r="BA15" s="576"/>
      <c r="BQ15" s="185"/>
      <c r="BR15" s="185"/>
    </row>
    <row r="16" spans="1:73" ht="24" customHeight="1">
      <c r="Q16" s="235"/>
      <c r="S16" s="235"/>
      <c r="T16" s="235"/>
      <c r="U16" s="213"/>
      <c r="X16" s="135"/>
      <c r="Y16" s="234"/>
      <c r="AG16" s="580" t="s">
        <v>308</v>
      </c>
      <c r="AH16" s="580"/>
      <c r="AI16" s="580"/>
      <c r="AJ16" s="580"/>
      <c r="AK16" s="580"/>
      <c r="AL16" s="580"/>
      <c r="AM16" s="580"/>
      <c r="AN16" s="580"/>
      <c r="AO16" s="207"/>
      <c r="AP16" s="208"/>
      <c r="AQ16" s="208"/>
      <c r="AR16" s="208"/>
      <c r="AX16" s="579"/>
      <c r="AY16" s="579"/>
      <c r="BA16" s="227"/>
      <c r="BD16" s="579"/>
      <c r="BE16" s="579"/>
      <c r="BQ16" s="185"/>
      <c r="BR16" s="185"/>
      <c r="BU16" s="196"/>
    </row>
    <row r="17" spans="1:84" ht="24" customHeight="1">
      <c r="N17" s="578"/>
      <c r="O17" s="578"/>
      <c r="Q17" s="235"/>
      <c r="S17" s="235"/>
      <c r="T17" s="235"/>
      <c r="U17" s="213"/>
      <c r="X17" s="135"/>
      <c r="Y17" s="234"/>
      <c r="Z17" s="236"/>
      <c r="AA17" s="236"/>
      <c r="AG17" s="580"/>
      <c r="AH17" s="580"/>
      <c r="AI17" s="580"/>
      <c r="AJ17" s="580"/>
      <c r="AK17" s="580"/>
      <c r="AL17" s="580"/>
      <c r="AM17" s="580"/>
      <c r="AN17" s="580"/>
      <c r="AO17" s="207"/>
      <c r="AP17" s="208"/>
      <c r="AQ17" s="208"/>
      <c r="AR17" s="208"/>
      <c r="AU17" s="578"/>
      <c r="AV17" s="578"/>
      <c r="AX17" s="579"/>
      <c r="AY17" s="579"/>
      <c r="BA17" s="213"/>
      <c r="BD17" s="579"/>
      <c r="BE17" s="579"/>
      <c r="BF17" s="578"/>
      <c r="BG17" s="578"/>
      <c r="BQ17" s="185"/>
      <c r="BR17" s="185"/>
    </row>
    <row r="18" spans="1:84" ht="24" customHeight="1">
      <c r="C18" s="204"/>
      <c r="D18" s="204"/>
      <c r="E18" s="204"/>
      <c r="F18" s="204"/>
      <c r="G18" s="204"/>
      <c r="H18" s="204"/>
      <c r="I18" s="204"/>
      <c r="N18" s="578"/>
      <c r="O18" s="578"/>
      <c r="Q18" s="235"/>
      <c r="S18" s="235"/>
      <c r="T18" s="235"/>
      <c r="U18" s="213"/>
      <c r="X18" s="135"/>
      <c r="Y18" s="234"/>
      <c r="Z18" s="236"/>
      <c r="AA18" s="236"/>
      <c r="AB18" s="204"/>
      <c r="AC18" s="204"/>
      <c r="AG18" s="580"/>
      <c r="AH18" s="580"/>
      <c r="AI18" s="580"/>
      <c r="AJ18" s="580"/>
      <c r="AK18" s="580"/>
      <c r="AL18" s="580"/>
      <c r="AM18" s="580"/>
      <c r="AN18" s="580"/>
      <c r="AO18" s="207"/>
      <c r="AP18" s="208"/>
      <c r="AQ18" s="208"/>
      <c r="AR18" s="577"/>
      <c r="AS18" s="577"/>
      <c r="AT18" s="204"/>
      <c r="AU18" s="578"/>
      <c r="AV18" s="578"/>
      <c r="AX18" s="581"/>
      <c r="AY18" s="581"/>
      <c r="BA18" s="213"/>
      <c r="BD18" s="581"/>
      <c r="BE18" s="581"/>
      <c r="BF18" s="578"/>
      <c r="BG18" s="578"/>
      <c r="BH18" s="577"/>
      <c r="BI18" s="577"/>
      <c r="BQ18" s="185"/>
      <c r="BR18" s="185"/>
    </row>
    <row r="19" spans="1:84" ht="24" customHeight="1">
      <c r="C19" s="204"/>
      <c r="D19" s="204"/>
      <c r="E19" s="204"/>
      <c r="F19" s="204"/>
      <c r="G19" s="204"/>
      <c r="H19" s="204"/>
      <c r="I19" s="204"/>
      <c r="O19" s="205"/>
      <c r="P19" s="205"/>
      <c r="Q19" s="205"/>
      <c r="S19" s="205"/>
      <c r="T19" s="205"/>
      <c r="U19" s="228"/>
      <c r="X19" s="205"/>
      <c r="Y19" s="205"/>
      <c r="Z19" s="205"/>
      <c r="AA19" s="205"/>
      <c r="AB19" s="222"/>
      <c r="AC19" s="222"/>
      <c r="AG19" s="580"/>
      <c r="AH19" s="580"/>
      <c r="AI19" s="580"/>
      <c r="AJ19" s="580"/>
      <c r="AK19" s="580"/>
      <c r="AL19" s="580"/>
      <c r="AM19" s="580"/>
      <c r="AN19" s="580"/>
      <c r="AO19" s="207"/>
      <c r="AP19" s="208"/>
      <c r="AQ19" s="208"/>
      <c r="AR19" s="577"/>
      <c r="AS19" s="577"/>
      <c r="AT19" s="576"/>
      <c r="AU19" s="576"/>
      <c r="AV19" s="205"/>
      <c r="AW19" s="205"/>
      <c r="AX19" s="205"/>
      <c r="AY19" s="205"/>
      <c r="AZ19" s="205"/>
      <c r="BA19" s="228"/>
      <c r="BB19" s="205"/>
      <c r="BC19" s="205"/>
      <c r="BD19" s="205"/>
      <c r="BE19" s="205"/>
      <c r="BF19" s="205"/>
      <c r="BG19" s="205"/>
      <c r="BH19" s="576"/>
      <c r="BI19" s="576"/>
      <c r="BQ19" s="185"/>
      <c r="BR19" s="185"/>
    </row>
    <row r="20" spans="1:84" ht="24" customHeight="1">
      <c r="C20" s="204"/>
      <c r="D20" s="204"/>
      <c r="E20" s="204"/>
      <c r="F20" s="204"/>
      <c r="G20" s="204"/>
      <c r="H20" s="204"/>
      <c r="I20" s="204"/>
      <c r="N20" s="226"/>
      <c r="Q20" s="611" t="s">
        <v>306</v>
      </c>
      <c r="R20" s="611"/>
      <c r="S20" s="611"/>
      <c r="T20" s="611"/>
      <c r="U20" s="611"/>
      <c r="V20" s="611"/>
      <c r="W20" s="611"/>
      <c r="X20" s="611"/>
      <c r="Y20" s="611"/>
      <c r="Z20" s="611"/>
      <c r="AC20" s="227"/>
      <c r="AT20" s="229"/>
      <c r="AX20" s="580" t="s">
        <v>307</v>
      </c>
      <c r="AY20" s="582"/>
      <c r="AZ20" s="582"/>
      <c r="BA20" s="582"/>
      <c r="BB20" s="582"/>
      <c r="BC20" s="582"/>
      <c r="BD20" s="582"/>
      <c r="BE20" s="582"/>
      <c r="BF20" s="582"/>
      <c r="BI20" s="227"/>
      <c r="BQ20" s="185"/>
      <c r="BR20" s="185"/>
      <c r="BS20" s="185"/>
      <c r="CF20" s="196"/>
    </row>
    <row r="21" spans="1:84" ht="24" customHeight="1">
      <c r="C21" s="204"/>
      <c r="D21" s="204"/>
      <c r="E21" s="204"/>
      <c r="F21" s="204"/>
      <c r="G21" s="204"/>
      <c r="H21" s="204"/>
      <c r="I21" s="204"/>
      <c r="N21" s="212"/>
      <c r="P21" s="224"/>
      <c r="Q21" s="580"/>
      <c r="R21" s="580"/>
      <c r="S21" s="580"/>
      <c r="T21" s="580"/>
      <c r="U21" s="580"/>
      <c r="V21" s="580"/>
      <c r="W21" s="580"/>
      <c r="X21" s="580"/>
      <c r="Y21" s="580"/>
      <c r="Z21" s="580"/>
      <c r="AC21" s="213"/>
      <c r="AT21" s="214"/>
      <c r="AX21" s="582"/>
      <c r="AY21" s="582"/>
      <c r="AZ21" s="582"/>
      <c r="BA21" s="582"/>
      <c r="BB21" s="582"/>
      <c r="BC21" s="582"/>
      <c r="BD21" s="582"/>
      <c r="BE21" s="582"/>
      <c r="BF21" s="582"/>
      <c r="BI21" s="213"/>
      <c r="BQ21" s="185"/>
      <c r="BR21" s="185"/>
      <c r="BS21" s="185"/>
    </row>
    <row r="22" spans="1:84" ht="24" customHeight="1">
      <c r="C22" s="204"/>
      <c r="I22" s="204"/>
      <c r="N22" s="212"/>
      <c r="P22" s="224"/>
      <c r="Q22" s="580"/>
      <c r="R22" s="580"/>
      <c r="S22" s="580"/>
      <c r="T22" s="580"/>
      <c r="U22" s="580"/>
      <c r="V22" s="580"/>
      <c r="W22" s="580"/>
      <c r="X22" s="580"/>
      <c r="Y22" s="580"/>
      <c r="Z22" s="580"/>
      <c r="AC22" s="213"/>
      <c r="AT22" s="214"/>
      <c r="AX22" s="582"/>
      <c r="AY22" s="582"/>
      <c r="AZ22" s="582"/>
      <c r="BA22" s="582"/>
      <c r="BB22" s="582"/>
      <c r="BC22" s="582"/>
      <c r="BD22" s="582"/>
      <c r="BE22" s="582"/>
      <c r="BF22" s="582"/>
      <c r="BI22" s="213"/>
      <c r="BQ22" s="185"/>
      <c r="BR22" s="185"/>
      <c r="BS22" s="185"/>
    </row>
    <row r="23" spans="1:84" ht="24" customHeight="1">
      <c r="B23" s="210"/>
      <c r="C23" s="204"/>
      <c r="E23" s="204"/>
      <c r="F23" s="204"/>
      <c r="G23" s="204"/>
      <c r="H23" s="138"/>
      <c r="I23" s="204"/>
      <c r="N23" s="212"/>
      <c r="P23" s="224"/>
      <c r="Q23" s="580"/>
      <c r="R23" s="580"/>
      <c r="S23" s="580"/>
      <c r="T23" s="580"/>
      <c r="U23" s="580"/>
      <c r="V23" s="580"/>
      <c r="W23" s="580"/>
      <c r="X23" s="580"/>
      <c r="Y23" s="580"/>
      <c r="Z23" s="580"/>
      <c r="AC23" s="213"/>
      <c r="AT23" s="214"/>
      <c r="AX23" s="582"/>
      <c r="AY23" s="582"/>
      <c r="AZ23" s="582"/>
      <c r="BA23" s="582"/>
      <c r="BB23" s="582"/>
      <c r="BC23" s="582"/>
      <c r="BD23" s="582"/>
      <c r="BE23" s="582"/>
      <c r="BF23" s="582"/>
      <c r="BI23" s="213"/>
      <c r="BQ23" s="185"/>
      <c r="BR23" s="185"/>
      <c r="BS23" s="185"/>
    </row>
    <row r="24" spans="1:84" ht="24" customHeight="1">
      <c r="C24" s="220"/>
      <c r="D24" s="220"/>
      <c r="E24" s="225"/>
      <c r="F24" s="225"/>
      <c r="G24" s="225"/>
      <c r="I24" s="204"/>
      <c r="N24" s="212"/>
      <c r="P24" s="224"/>
      <c r="Q24" s="580"/>
      <c r="R24" s="580"/>
      <c r="S24" s="580"/>
      <c r="T24" s="580"/>
      <c r="U24" s="580"/>
      <c r="V24" s="580"/>
      <c r="W24" s="580"/>
      <c r="X24" s="580"/>
      <c r="Y24" s="580"/>
      <c r="Z24" s="580"/>
      <c r="AC24" s="213"/>
      <c r="AT24" s="214"/>
      <c r="AX24" s="582"/>
      <c r="AY24" s="582"/>
      <c r="AZ24" s="582"/>
      <c r="BA24" s="582"/>
      <c r="BB24" s="582"/>
      <c r="BC24" s="582"/>
      <c r="BD24" s="582"/>
      <c r="BE24" s="582"/>
      <c r="BF24" s="582"/>
      <c r="BI24" s="213"/>
      <c r="BQ24" s="185"/>
      <c r="BR24" s="185"/>
      <c r="BS24" s="185"/>
    </row>
    <row r="25" spans="1:84" ht="24" customHeight="1">
      <c r="C25" s="204"/>
      <c r="D25" s="204"/>
      <c r="H25" s="220"/>
      <c r="I25" s="220"/>
      <c r="J25" s="220"/>
      <c r="K25" s="220"/>
      <c r="N25" s="212"/>
      <c r="AC25" s="213"/>
      <c r="AT25" s="214"/>
      <c r="BI25" s="213"/>
      <c r="BN25" s="137"/>
      <c r="BO25" s="137"/>
      <c r="BQ25" s="185"/>
      <c r="BR25" s="185"/>
      <c r="BS25" s="137"/>
    </row>
    <row r="26" spans="1:84" ht="24" customHeight="1">
      <c r="C26" s="204"/>
      <c r="D26" s="204"/>
      <c r="H26" s="220"/>
      <c r="I26" s="220"/>
      <c r="J26" s="220"/>
      <c r="K26" s="220"/>
      <c r="N26" s="212"/>
      <c r="X26" s="581"/>
      <c r="Y26" s="581"/>
      <c r="AA26" s="583"/>
      <c r="AB26" s="583"/>
      <c r="AC26" s="213"/>
      <c r="AE26" s="583"/>
      <c r="AF26" s="583"/>
      <c r="AH26" s="581"/>
      <c r="AI26" s="581"/>
      <c r="AN26" s="581"/>
      <c r="AO26" s="581"/>
      <c r="AQ26" s="583"/>
      <c r="AR26" s="583"/>
      <c r="AT26" s="214"/>
      <c r="AU26" s="583"/>
      <c r="AV26" s="583"/>
      <c r="BD26" s="581"/>
      <c r="BE26" s="581"/>
      <c r="BG26" s="583"/>
      <c r="BH26" s="583"/>
      <c r="BI26" s="213"/>
      <c r="BK26" s="583"/>
      <c r="BL26" s="583"/>
      <c r="BN26" s="584"/>
      <c r="BO26" s="584"/>
      <c r="BP26" s="137"/>
      <c r="BQ26" s="185"/>
      <c r="BR26" s="185"/>
      <c r="BS26" s="137"/>
    </row>
    <row r="27" spans="1:84" ht="24" customHeight="1">
      <c r="C27" s="204"/>
      <c r="D27" s="204"/>
      <c r="N27" s="212"/>
      <c r="X27" s="581"/>
      <c r="Y27" s="581"/>
      <c r="AA27" s="583"/>
      <c r="AB27" s="583"/>
      <c r="AC27" s="213"/>
      <c r="AE27" s="583"/>
      <c r="AF27" s="583"/>
      <c r="AH27" s="581"/>
      <c r="AI27" s="581"/>
      <c r="AN27" s="581"/>
      <c r="AO27" s="581"/>
      <c r="AQ27" s="583"/>
      <c r="AR27" s="583"/>
      <c r="AT27" s="214"/>
      <c r="AU27" s="583"/>
      <c r="AV27" s="583"/>
      <c r="BD27" s="581"/>
      <c r="BE27" s="581"/>
      <c r="BG27" s="583"/>
      <c r="BH27" s="583"/>
      <c r="BI27" s="213"/>
      <c r="BK27" s="583"/>
      <c r="BL27" s="583"/>
      <c r="BN27" s="584"/>
      <c r="BO27" s="584"/>
      <c r="BP27" s="137"/>
      <c r="BQ27" s="137"/>
      <c r="BR27" s="185"/>
      <c r="BS27" s="137"/>
    </row>
    <row r="28" spans="1:84" ht="24" customHeight="1">
      <c r="A28" s="138"/>
      <c r="B28" s="138"/>
      <c r="C28" s="204"/>
      <c r="J28" s="221"/>
      <c r="K28" s="223"/>
      <c r="L28" s="205"/>
      <c r="M28" s="223"/>
      <c r="N28" s="212"/>
      <c r="P28" s="205"/>
      <c r="Q28" s="222"/>
      <c r="X28" s="581"/>
      <c r="Y28" s="581"/>
      <c r="Z28" s="576"/>
      <c r="AA28" s="576"/>
      <c r="AB28" s="205"/>
      <c r="AC28" s="228"/>
      <c r="AD28" s="205"/>
      <c r="AE28" s="205"/>
      <c r="AF28" s="585"/>
      <c r="AG28" s="585"/>
      <c r="AH28" s="581"/>
      <c r="AI28" s="581"/>
      <c r="AN28" s="581"/>
      <c r="AO28" s="581"/>
      <c r="AP28" s="585"/>
      <c r="AQ28" s="585"/>
      <c r="AR28" s="205"/>
      <c r="AS28" s="205"/>
      <c r="AT28" s="230"/>
      <c r="AU28" s="211"/>
      <c r="AV28" s="586"/>
      <c r="AW28" s="586"/>
      <c r="BD28" s="581"/>
      <c r="BE28" s="581"/>
      <c r="BF28" s="585"/>
      <c r="BG28" s="585"/>
      <c r="BH28" s="205"/>
      <c r="BI28" s="228"/>
      <c r="BJ28" s="211"/>
      <c r="BK28" s="211"/>
      <c r="BL28" s="586"/>
      <c r="BM28" s="586"/>
      <c r="BN28" s="584"/>
      <c r="BO28" s="584"/>
      <c r="BP28" s="137"/>
      <c r="BQ28" s="137"/>
      <c r="BR28" s="185"/>
      <c r="BS28" s="137"/>
    </row>
    <row r="29" spans="1:84" ht="24" customHeight="1">
      <c r="J29" s="212"/>
      <c r="L29" s="582" t="s">
        <v>304</v>
      </c>
      <c r="M29" s="612"/>
      <c r="N29" s="612"/>
      <c r="O29" s="612"/>
      <c r="P29" s="612"/>
      <c r="R29" s="212"/>
      <c r="V29" s="220"/>
      <c r="Y29" s="213"/>
      <c r="AB29" s="582" t="s">
        <v>302</v>
      </c>
      <c r="AC29" s="582"/>
      <c r="AD29" s="582"/>
      <c r="AE29" s="582"/>
      <c r="AH29" s="212"/>
      <c r="AO29" s="213"/>
      <c r="AR29" s="582" t="s">
        <v>303</v>
      </c>
      <c r="AS29" s="582"/>
      <c r="AT29" s="582"/>
      <c r="AU29" s="582"/>
      <c r="AX29" s="214"/>
      <c r="BE29" s="213"/>
      <c r="BH29" s="582" t="s">
        <v>305</v>
      </c>
      <c r="BI29" s="582"/>
      <c r="BJ29" s="582"/>
      <c r="BK29" s="582"/>
      <c r="BN29" s="212"/>
      <c r="BQ29" s="185"/>
      <c r="BR29" s="185"/>
      <c r="BS29" s="185"/>
    </row>
    <row r="30" spans="1:84" ht="24" customHeight="1">
      <c r="J30" s="212"/>
      <c r="K30" s="220"/>
      <c r="L30" s="582"/>
      <c r="M30" s="582"/>
      <c r="N30" s="582"/>
      <c r="O30" s="582"/>
      <c r="P30" s="582"/>
      <c r="R30" s="212"/>
      <c r="S30" s="220"/>
      <c r="T30" s="220"/>
      <c r="U30" s="220"/>
      <c r="V30" s="220"/>
      <c r="Y30" s="213"/>
      <c r="AB30" s="582"/>
      <c r="AC30" s="582"/>
      <c r="AD30" s="582"/>
      <c r="AE30" s="582"/>
      <c r="AH30" s="212"/>
      <c r="AO30" s="213"/>
      <c r="AR30" s="582"/>
      <c r="AS30" s="582"/>
      <c r="AT30" s="582"/>
      <c r="AU30" s="582"/>
      <c r="AX30" s="214"/>
      <c r="BE30" s="213"/>
      <c r="BH30" s="582"/>
      <c r="BI30" s="582"/>
      <c r="BJ30" s="582"/>
      <c r="BK30" s="582"/>
      <c r="BN30" s="212"/>
      <c r="BQ30" s="185"/>
      <c r="BR30" s="185"/>
      <c r="BS30" s="185"/>
    </row>
    <row r="31" spans="1:84" ht="24" customHeight="1">
      <c r="J31" s="212"/>
      <c r="K31" s="61"/>
      <c r="N31" s="61"/>
      <c r="R31" s="212"/>
      <c r="Y31" s="213"/>
      <c r="AB31" s="61"/>
      <c r="AC31" s="61"/>
      <c r="AD31" s="61"/>
      <c r="AE31" s="61"/>
      <c r="AH31" s="212"/>
      <c r="AO31" s="213"/>
      <c r="AR31" s="61"/>
      <c r="AS31" s="61"/>
      <c r="AT31" s="61"/>
      <c r="AU31" s="61"/>
      <c r="AX31" s="214"/>
      <c r="BE31" s="213"/>
      <c r="BH31" s="61"/>
      <c r="BI31" s="61"/>
      <c r="BJ31" s="61"/>
      <c r="BK31" s="61"/>
      <c r="BN31" s="212"/>
      <c r="BQ31" s="185"/>
      <c r="BR31" s="185"/>
      <c r="BS31" s="185"/>
    </row>
    <row r="32" spans="1:84" ht="24" customHeight="1">
      <c r="J32" s="212"/>
      <c r="K32" s="61"/>
      <c r="N32" s="61"/>
      <c r="R32" s="212"/>
      <c r="Y32" s="213"/>
      <c r="AB32" s="61"/>
      <c r="AC32" s="61"/>
      <c r="AD32" s="61"/>
      <c r="AE32" s="61"/>
      <c r="AH32" s="212"/>
      <c r="AO32" s="213"/>
      <c r="AR32" s="61"/>
      <c r="AS32" s="61"/>
      <c r="AT32" s="61"/>
      <c r="AU32" s="61"/>
      <c r="AX32" s="214"/>
      <c r="BE32" s="213"/>
      <c r="BH32" s="61"/>
      <c r="BI32" s="61"/>
      <c r="BJ32" s="61"/>
      <c r="BK32" s="61"/>
      <c r="BN32" s="212"/>
      <c r="BQ32" s="185"/>
      <c r="BR32" s="185"/>
      <c r="BS32" s="185"/>
    </row>
    <row r="33" spans="1:71" ht="24" customHeight="1" thickBot="1">
      <c r="J33" s="215"/>
      <c r="R33" s="215"/>
      <c r="Y33" s="216"/>
      <c r="AG33" s="187"/>
      <c r="AH33" s="212"/>
      <c r="AO33" s="213"/>
      <c r="AP33" s="187"/>
      <c r="AX33" s="217"/>
      <c r="BE33" s="216"/>
      <c r="BN33" s="215"/>
      <c r="BQ33" s="185"/>
      <c r="BR33" s="185"/>
      <c r="BS33" s="185"/>
    </row>
    <row r="34" spans="1:71" s="5" customFormat="1" ht="24" customHeight="1">
      <c r="A34" s="218"/>
      <c r="G34" s="218"/>
      <c r="H34" s="587" t="s">
        <v>260</v>
      </c>
      <c r="I34" s="588"/>
      <c r="J34" s="588"/>
      <c r="K34" s="589"/>
      <c r="N34" s="218"/>
      <c r="P34" s="587" t="s">
        <v>284</v>
      </c>
      <c r="Q34" s="588"/>
      <c r="R34" s="588"/>
      <c r="S34" s="589"/>
      <c r="T34" s="218"/>
      <c r="U34" s="218"/>
      <c r="V34" s="218"/>
      <c r="W34" s="218"/>
      <c r="X34" s="587" t="s">
        <v>268</v>
      </c>
      <c r="Y34" s="588"/>
      <c r="Z34" s="588"/>
      <c r="AA34" s="589"/>
      <c r="AB34" s="218"/>
      <c r="AC34" s="218"/>
      <c r="AD34" s="218"/>
      <c r="AE34" s="218"/>
      <c r="AF34" s="587" t="s">
        <v>221</v>
      </c>
      <c r="AG34" s="588"/>
      <c r="AH34" s="588"/>
      <c r="AI34" s="589"/>
      <c r="AJ34" s="218"/>
      <c r="AK34" s="218"/>
      <c r="AL34" s="218"/>
      <c r="AM34" s="218"/>
      <c r="AN34" s="587" t="s">
        <v>262</v>
      </c>
      <c r="AO34" s="588"/>
      <c r="AP34" s="588"/>
      <c r="AQ34" s="589"/>
      <c r="AR34" s="218"/>
      <c r="AS34" s="218"/>
      <c r="AT34" s="218"/>
      <c r="AU34" s="218"/>
      <c r="AV34" s="587" t="s">
        <v>263</v>
      </c>
      <c r="AW34" s="588"/>
      <c r="AX34" s="588"/>
      <c r="AY34" s="589"/>
      <c r="AZ34" s="218"/>
      <c r="BA34" s="218"/>
      <c r="BB34" s="218"/>
      <c r="BC34" s="218"/>
      <c r="BD34" s="587" t="s">
        <v>285</v>
      </c>
      <c r="BE34" s="588"/>
      <c r="BF34" s="588"/>
      <c r="BG34" s="589"/>
      <c r="BH34" s="218"/>
      <c r="BI34" s="218"/>
      <c r="BJ34" s="218"/>
      <c r="BK34" s="218"/>
      <c r="BL34" s="587" t="s">
        <v>261</v>
      </c>
      <c r="BM34" s="588"/>
      <c r="BN34" s="588"/>
      <c r="BO34" s="589"/>
      <c r="BP34" s="208"/>
      <c r="BQ34" s="208"/>
      <c r="BR34" s="208"/>
      <c r="BS34" s="208"/>
    </row>
    <row r="35" spans="1:71" s="5" customFormat="1" ht="24" customHeight="1">
      <c r="A35" s="218"/>
      <c r="G35" s="218"/>
      <c r="H35" s="590"/>
      <c r="I35" s="591"/>
      <c r="J35" s="591"/>
      <c r="K35" s="592"/>
      <c r="N35" s="218"/>
      <c r="P35" s="590"/>
      <c r="Q35" s="591"/>
      <c r="R35" s="591"/>
      <c r="S35" s="592"/>
      <c r="T35" s="218"/>
      <c r="U35" s="218"/>
      <c r="V35" s="218"/>
      <c r="W35" s="218"/>
      <c r="X35" s="590"/>
      <c r="Y35" s="591"/>
      <c r="Z35" s="591"/>
      <c r="AA35" s="592"/>
      <c r="AB35" s="218"/>
      <c r="AC35" s="218"/>
      <c r="AD35" s="218"/>
      <c r="AE35" s="218"/>
      <c r="AF35" s="590"/>
      <c r="AG35" s="591"/>
      <c r="AH35" s="591"/>
      <c r="AI35" s="592"/>
      <c r="AJ35" s="218"/>
      <c r="AK35" s="218"/>
      <c r="AL35" s="218"/>
      <c r="AM35" s="218"/>
      <c r="AN35" s="590"/>
      <c r="AO35" s="591"/>
      <c r="AP35" s="591"/>
      <c r="AQ35" s="592"/>
      <c r="AR35" s="218"/>
      <c r="AS35" s="218"/>
      <c r="AT35" s="218"/>
      <c r="AU35" s="218"/>
      <c r="AV35" s="590"/>
      <c r="AW35" s="591"/>
      <c r="AX35" s="591"/>
      <c r="AY35" s="592"/>
      <c r="AZ35" s="218"/>
      <c r="BA35" s="218"/>
      <c r="BB35" s="218"/>
      <c r="BC35" s="218"/>
      <c r="BD35" s="590"/>
      <c r="BE35" s="591"/>
      <c r="BF35" s="591"/>
      <c r="BG35" s="592"/>
      <c r="BH35" s="218"/>
      <c r="BI35" s="218"/>
      <c r="BJ35" s="218"/>
      <c r="BK35" s="218"/>
      <c r="BL35" s="590"/>
      <c r="BM35" s="591"/>
      <c r="BN35" s="591"/>
      <c r="BO35" s="592"/>
      <c r="BP35" s="208"/>
      <c r="BQ35" s="208"/>
      <c r="BR35" s="208"/>
      <c r="BS35" s="208"/>
    </row>
    <row r="36" spans="1:71" ht="24" customHeight="1">
      <c r="A36" s="62"/>
      <c r="F36" s="233"/>
      <c r="G36" s="219"/>
      <c r="H36" s="593" t="str">
        <f>'勝敗表 (表示用)'!AI7</f>
        <v>ＴＲＹ-ＰＡＣ</v>
      </c>
      <c r="I36" s="594"/>
      <c r="J36" s="594"/>
      <c r="K36" s="595"/>
      <c r="P36" s="593"/>
      <c r="Q36" s="594"/>
      <c r="R36" s="594"/>
      <c r="S36" s="595"/>
      <c r="T36" s="219"/>
      <c r="U36" s="219"/>
      <c r="X36" s="602" t="str">
        <f>'勝敗表 (表示用)'!AI9</f>
        <v>原小ファイターズ</v>
      </c>
      <c r="Y36" s="603"/>
      <c r="Z36" s="603"/>
      <c r="AA36" s="604"/>
      <c r="AF36" s="602" t="str">
        <f>'[1]勝敗表 (集計用)'!AU10</f>
        <v>荒町フェニックス</v>
      </c>
      <c r="AG36" s="603"/>
      <c r="AH36" s="603"/>
      <c r="AI36" s="604"/>
      <c r="AN36" s="602" t="str">
        <f>'勝敗表 (表示用)'!AI8</f>
        <v>ブルーソウルズ</v>
      </c>
      <c r="AO36" s="603"/>
      <c r="AP36" s="603"/>
      <c r="AQ36" s="604"/>
      <c r="AV36" s="602" t="str">
        <f>'[1]勝敗表 (集計用)'!AU12</f>
        <v>ＴＲＹ-ＰＡＣ</v>
      </c>
      <c r="AW36" s="603"/>
      <c r="AX36" s="603"/>
      <c r="AY36" s="604"/>
      <c r="BD36" s="602"/>
      <c r="BE36" s="603"/>
      <c r="BF36" s="603"/>
      <c r="BG36" s="604"/>
      <c r="BL36" s="602" t="str">
        <f>'[1]勝敗表 (集計用)'!AU8</f>
        <v>Pchans</v>
      </c>
      <c r="BM36" s="603"/>
      <c r="BN36" s="603"/>
      <c r="BO36" s="604"/>
      <c r="BQ36" s="185"/>
      <c r="BR36" s="185"/>
      <c r="BS36" s="185"/>
    </row>
    <row r="37" spans="1:71" ht="24" customHeight="1">
      <c r="A37" s="62"/>
      <c r="F37" s="233"/>
      <c r="G37" s="219"/>
      <c r="H37" s="596"/>
      <c r="I37" s="597"/>
      <c r="J37" s="597"/>
      <c r="K37" s="598"/>
      <c r="P37" s="596"/>
      <c r="Q37" s="597"/>
      <c r="R37" s="597"/>
      <c r="S37" s="598"/>
      <c r="T37" s="219"/>
      <c r="U37" s="219"/>
      <c r="X37" s="605"/>
      <c r="Y37" s="606"/>
      <c r="Z37" s="606"/>
      <c r="AA37" s="607"/>
      <c r="AF37" s="605"/>
      <c r="AG37" s="606"/>
      <c r="AH37" s="606"/>
      <c r="AI37" s="607"/>
      <c r="AN37" s="605"/>
      <c r="AO37" s="606"/>
      <c r="AP37" s="606"/>
      <c r="AQ37" s="607"/>
      <c r="AV37" s="605"/>
      <c r="AW37" s="606"/>
      <c r="AX37" s="606"/>
      <c r="AY37" s="607"/>
      <c r="BD37" s="605"/>
      <c r="BE37" s="606"/>
      <c r="BF37" s="606"/>
      <c r="BG37" s="607"/>
      <c r="BL37" s="605"/>
      <c r="BM37" s="606"/>
      <c r="BN37" s="606"/>
      <c r="BO37" s="607"/>
      <c r="BQ37" s="185"/>
      <c r="BR37" s="185"/>
      <c r="BS37" s="185"/>
    </row>
    <row r="38" spans="1:71" ht="24" customHeight="1">
      <c r="A38" s="62"/>
      <c r="F38" s="233"/>
      <c r="G38" s="219"/>
      <c r="H38" s="596"/>
      <c r="I38" s="597"/>
      <c r="J38" s="597"/>
      <c r="K38" s="598"/>
      <c r="P38" s="596"/>
      <c r="Q38" s="597"/>
      <c r="R38" s="597"/>
      <c r="S38" s="598"/>
      <c r="T38" s="219"/>
      <c r="U38" s="219"/>
      <c r="X38" s="605"/>
      <c r="Y38" s="606"/>
      <c r="Z38" s="606"/>
      <c r="AA38" s="607"/>
      <c r="AF38" s="605"/>
      <c r="AG38" s="606"/>
      <c r="AH38" s="606"/>
      <c r="AI38" s="607"/>
      <c r="AN38" s="605"/>
      <c r="AO38" s="606"/>
      <c r="AP38" s="606"/>
      <c r="AQ38" s="607"/>
      <c r="AV38" s="605"/>
      <c r="AW38" s="606"/>
      <c r="AX38" s="606"/>
      <c r="AY38" s="607"/>
      <c r="BD38" s="605"/>
      <c r="BE38" s="606"/>
      <c r="BF38" s="606"/>
      <c r="BG38" s="607"/>
      <c r="BL38" s="605"/>
      <c r="BM38" s="606"/>
      <c r="BN38" s="606"/>
      <c r="BO38" s="607"/>
      <c r="BQ38" s="185"/>
      <c r="BR38" s="185"/>
      <c r="BS38" s="185"/>
    </row>
    <row r="39" spans="1:71" ht="24" customHeight="1">
      <c r="A39" s="62"/>
      <c r="F39" s="233"/>
      <c r="G39" s="219"/>
      <c r="H39" s="596"/>
      <c r="I39" s="597"/>
      <c r="J39" s="597"/>
      <c r="K39" s="598"/>
      <c r="P39" s="596"/>
      <c r="Q39" s="597"/>
      <c r="R39" s="597"/>
      <c r="S39" s="598"/>
      <c r="T39" s="219"/>
      <c r="U39" s="219"/>
      <c r="X39" s="605"/>
      <c r="Y39" s="606"/>
      <c r="Z39" s="606"/>
      <c r="AA39" s="607"/>
      <c r="AF39" s="605"/>
      <c r="AG39" s="606"/>
      <c r="AH39" s="606"/>
      <c r="AI39" s="607"/>
      <c r="AN39" s="605"/>
      <c r="AO39" s="606"/>
      <c r="AP39" s="606"/>
      <c r="AQ39" s="607"/>
      <c r="AV39" s="605"/>
      <c r="AW39" s="606"/>
      <c r="AX39" s="606"/>
      <c r="AY39" s="607"/>
      <c r="BD39" s="605"/>
      <c r="BE39" s="606"/>
      <c r="BF39" s="606"/>
      <c r="BG39" s="607"/>
      <c r="BL39" s="605"/>
      <c r="BM39" s="606"/>
      <c r="BN39" s="606"/>
      <c r="BO39" s="607"/>
      <c r="BQ39" s="185"/>
      <c r="BR39" s="185"/>
      <c r="BS39" s="185"/>
    </row>
    <row r="40" spans="1:71" ht="24" customHeight="1">
      <c r="A40" s="62"/>
      <c r="F40" s="233"/>
      <c r="G40" s="219"/>
      <c r="H40" s="596"/>
      <c r="I40" s="597"/>
      <c r="J40" s="597"/>
      <c r="K40" s="598"/>
      <c r="P40" s="596"/>
      <c r="Q40" s="597"/>
      <c r="R40" s="597"/>
      <c r="S40" s="598"/>
      <c r="T40" s="219"/>
      <c r="U40" s="219"/>
      <c r="X40" s="605"/>
      <c r="Y40" s="606"/>
      <c r="Z40" s="606"/>
      <c r="AA40" s="607"/>
      <c r="AF40" s="605"/>
      <c r="AG40" s="606"/>
      <c r="AH40" s="606"/>
      <c r="AI40" s="607"/>
      <c r="AN40" s="605"/>
      <c r="AO40" s="606"/>
      <c r="AP40" s="606"/>
      <c r="AQ40" s="607"/>
      <c r="AV40" s="605"/>
      <c r="AW40" s="606"/>
      <c r="AX40" s="606"/>
      <c r="AY40" s="607"/>
      <c r="BD40" s="605"/>
      <c r="BE40" s="606"/>
      <c r="BF40" s="606"/>
      <c r="BG40" s="607"/>
      <c r="BL40" s="605"/>
      <c r="BM40" s="606"/>
      <c r="BN40" s="606"/>
      <c r="BO40" s="607"/>
      <c r="BQ40" s="185"/>
      <c r="BR40" s="185"/>
      <c r="BS40" s="185"/>
    </row>
    <row r="41" spans="1:71" ht="24" customHeight="1">
      <c r="A41" s="62"/>
      <c r="F41" s="233"/>
      <c r="G41" s="219"/>
      <c r="H41" s="596"/>
      <c r="I41" s="597"/>
      <c r="J41" s="597"/>
      <c r="K41" s="598"/>
      <c r="P41" s="596"/>
      <c r="Q41" s="597"/>
      <c r="R41" s="597"/>
      <c r="S41" s="598"/>
      <c r="T41" s="219"/>
      <c r="U41" s="219"/>
      <c r="X41" s="605"/>
      <c r="Y41" s="606"/>
      <c r="Z41" s="606"/>
      <c r="AA41" s="607"/>
      <c r="AF41" s="605"/>
      <c r="AG41" s="606"/>
      <c r="AH41" s="606"/>
      <c r="AI41" s="607"/>
      <c r="AN41" s="605"/>
      <c r="AO41" s="606"/>
      <c r="AP41" s="606"/>
      <c r="AQ41" s="607"/>
      <c r="AV41" s="605"/>
      <c r="AW41" s="606"/>
      <c r="AX41" s="606"/>
      <c r="AY41" s="607"/>
      <c r="BD41" s="605"/>
      <c r="BE41" s="606"/>
      <c r="BF41" s="606"/>
      <c r="BG41" s="607"/>
      <c r="BL41" s="605"/>
      <c r="BM41" s="606"/>
      <c r="BN41" s="606"/>
      <c r="BO41" s="607"/>
      <c r="BQ41" s="185"/>
      <c r="BR41" s="185"/>
      <c r="BS41" s="185"/>
    </row>
    <row r="42" spans="1:71" ht="24" customHeight="1">
      <c r="A42" s="62"/>
      <c r="F42" s="233"/>
      <c r="G42" s="219"/>
      <c r="H42" s="596"/>
      <c r="I42" s="597"/>
      <c r="J42" s="597"/>
      <c r="K42" s="598"/>
      <c r="P42" s="596"/>
      <c r="Q42" s="597"/>
      <c r="R42" s="597"/>
      <c r="S42" s="598"/>
      <c r="T42" s="219"/>
      <c r="U42" s="219"/>
      <c r="X42" s="605"/>
      <c r="Y42" s="606"/>
      <c r="Z42" s="606"/>
      <c r="AA42" s="607"/>
      <c r="AF42" s="605"/>
      <c r="AG42" s="606"/>
      <c r="AH42" s="606"/>
      <c r="AI42" s="607"/>
      <c r="AN42" s="605"/>
      <c r="AO42" s="606"/>
      <c r="AP42" s="606"/>
      <c r="AQ42" s="607"/>
      <c r="AV42" s="605"/>
      <c r="AW42" s="606"/>
      <c r="AX42" s="606"/>
      <c r="AY42" s="607"/>
      <c r="BD42" s="605"/>
      <c r="BE42" s="606"/>
      <c r="BF42" s="606"/>
      <c r="BG42" s="607"/>
      <c r="BL42" s="605"/>
      <c r="BM42" s="606"/>
      <c r="BN42" s="606"/>
      <c r="BO42" s="607"/>
      <c r="BQ42" s="185"/>
      <c r="BR42" s="185"/>
      <c r="BS42" s="185"/>
    </row>
    <row r="43" spans="1:71" ht="24" customHeight="1">
      <c r="A43" s="62"/>
      <c r="F43" s="233"/>
      <c r="G43" s="219"/>
      <c r="H43" s="596"/>
      <c r="I43" s="597"/>
      <c r="J43" s="597"/>
      <c r="K43" s="598"/>
      <c r="P43" s="596"/>
      <c r="Q43" s="597"/>
      <c r="R43" s="597"/>
      <c r="S43" s="598"/>
      <c r="T43" s="219"/>
      <c r="U43" s="219"/>
      <c r="X43" s="605"/>
      <c r="Y43" s="606"/>
      <c r="Z43" s="606"/>
      <c r="AA43" s="607"/>
      <c r="AF43" s="605"/>
      <c r="AG43" s="606"/>
      <c r="AH43" s="606"/>
      <c r="AI43" s="607"/>
      <c r="AN43" s="605"/>
      <c r="AO43" s="606"/>
      <c r="AP43" s="606"/>
      <c r="AQ43" s="607"/>
      <c r="AV43" s="605"/>
      <c r="AW43" s="606"/>
      <c r="AX43" s="606"/>
      <c r="AY43" s="607"/>
      <c r="BD43" s="605"/>
      <c r="BE43" s="606"/>
      <c r="BF43" s="606"/>
      <c r="BG43" s="607"/>
      <c r="BL43" s="605"/>
      <c r="BM43" s="606"/>
      <c r="BN43" s="606"/>
      <c r="BO43" s="607"/>
      <c r="BQ43" s="185"/>
      <c r="BR43" s="185"/>
      <c r="BS43" s="185"/>
    </row>
    <row r="44" spans="1:71" ht="24" customHeight="1">
      <c r="A44" s="62"/>
      <c r="F44" s="233"/>
      <c r="G44" s="219"/>
      <c r="H44" s="596"/>
      <c r="I44" s="597"/>
      <c r="J44" s="597"/>
      <c r="K44" s="598"/>
      <c r="P44" s="596"/>
      <c r="Q44" s="597"/>
      <c r="R44" s="597"/>
      <c r="S44" s="598"/>
      <c r="T44" s="219"/>
      <c r="U44" s="219"/>
      <c r="X44" s="605"/>
      <c r="Y44" s="606"/>
      <c r="Z44" s="606"/>
      <c r="AA44" s="607"/>
      <c r="AF44" s="605"/>
      <c r="AG44" s="606"/>
      <c r="AH44" s="606"/>
      <c r="AI44" s="607"/>
      <c r="AN44" s="605"/>
      <c r="AO44" s="606"/>
      <c r="AP44" s="606"/>
      <c r="AQ44" s="607"/>
      <c r="AV44" s="605"/>
      <c r="AW44" s="606"/>
      <c r="AX44" s="606"/>
      <c r="AY44" s="607"/>
      <c r="BD44" s="605"/>
      <c r="BE44" s="606"/>
      <c r="BF44" s="606"/>
      <c r="BG44" s="607"/>
      <c r="BL44" s="605"/>
      <c r="BM44" s="606"/>
      <c r="BN44" s="606"/>
      <c r="BO44" s="607"/>
      <c r="BQ44" s="185"/>
      <c r="BR44" s="185"/>
      <c r="BS44" s="185"/>
    </row>
    <row r="45" spans="1:71" ht="24" customHeight="1">
      <c r="A45" s="62"/>
      <c r="F45" s="233"/>
      <c r="G45" s="219"/>
      <c r="H45" s="596"/>
      <c r="I45" s="597"/>
      <c r="J45" s="597"/>
      <c r="K45" s="598"/>
      <c r="P45" s="596"/>
      <c r="Q45" s="597"/>
      <c r="R45" s="597"/>
      <c r="S45" s="598"/>
      <c r="T45" s="219"/>
      <c r="U45" s="219"/>
      <c r="X45" s="605"/>
      <c r="Y45" s="606"/>
      <c r="Z45" s="606"/>
      <c r="AA45" s="607"/>
      <c r="AF45" s="605"/>
      <c r="AG45" s="606"/>
      <c r="AH45" s="606"/>
      <c r="AI45" s="607"/>
      <c r="AN45" s="605"/>
      <c r="AO45" s="606"/>
      <c r="AP45" s="606"/>
      <c r="AQ45" s="607"/>
      <c r="AV45" s="605"/>
      <c r="AW45" s="606"/>
      <c r="AX45" s="606"/>
      <c r="AY45" s="607"/>
      <c r="BD45" s="605"/>
      <c r="BE45" s="606"/>
      <c r="BF45" s="606"/>
      <c r="BG45" s="607"/>
      <c r="BL45" s="605"/>
      <c r="BM45" s="606"/>
      <c r="BN45" s="606"/>
      <c r="BO45" s="607"/>
      <c r="BQ45" s="185"/>
      <c r="BR45" s="185"/>
      <c r="BS45" s="185"/>
    </row>
    <row r="46" spans="1:71" ht="24" customHeight="1">
      <c r="A46" s="62"/>
      <c r="F46" s="233"/>
      <c r="G46" s="219"/>
      <c r="H46" s="596"/>
      <c r="I46" s="597"/>
      <c r="J46" s="597"/>
      <c r="K46" s="598"/>
      <c r="P46" s="596"/>
      <c r="Q46" s="597"/>
      <c r="R46" s="597"/>
      <c r="S46" s="598"/>
      <c r="T46" s="219"/>
      <c r="U46" s="219"/>
      <c r="X46" s="605"/>
      <c r="Y46" s="606"/>
      <c r="Z46" s="606"/>
      <c r="AA46" s="607"/>
      <c r="AF46" s="605"/>
      <c r="AG46" s="606"/>
      <c r="AH46" s="606"/>
      <c r="AI46" s="607"/>
      <c r="AN46" s="605"/>
      <c r="AO46" s="606"/>
      <c r="AP46" s="606"/>
      <c r="AQ46" s="607"/>
      <c r="AV46" s="605"/>
      <c r="AW46" s="606"/>
      <c r="AX46" s="606"/>
      <c r="AY46" s="607"/>
      <c r="BD46" s="605"/>
      <c r="BE46" s="606"/>
      <c r="BF46" s="606"/>
      <c r="BG46" s="607"/>
      <c r="BL46" s="605"/>
      <c r="BM46" s="606"/>
      <c r="BN46" s="606"/>
      <c r="BO46" s="607"/>
      <c r="BQ46" s="185"/>
      <c r="BR46" s="185"/>
      <c r="BS46" s="185"/>
    </row>
    <row r="47" spans="1:71" ht="24" customHeight="1">
      <c r="A47" s="62"/>
      <c r="F47" s="233"/>
      <c r="G47" s="219"/>
      <c r="H47" s="596"/>
      <c r="I47" s="597"/>
      <c r="J47" s="597"/>
      <c r="K47" s="598"/>
      <c r="P47" s="596"/>
      <c r="Q47" s="597"/>
      <c r="R47" s="597"/>
      <c r="S47" s="598"/>
      <c r="T47" s="219"/>
      <c r="U47" s="219"/>
      <c r="X47" s="605"/>
      <c r="Y47" s="606"/>
      <c r="Z47" s="606"/>
      <c r="AA47" s="607"/>
      <c r="AF47" s="605"/>
      <c r="AG47" s="606"/>
      <c r="AH47" s="606"/>
      <c r="AI47" s="607"/>
      <c r="AN47" s="605"/>
      <c r="AO47" s="606"/>
      <c r="AP47" s="606"/>
      <c r="AQ47" s="607"/>
      <c r="AV47" s="605"/>
      <c r="AW47" s="606"/>
      <c r="AX47" s="606"/>
      <c r="AY47" s="607"/>
      <c r="BD47" s="605"/>
      <c r="BE47" s="606"/>
      <c r="BF47" s="606"/>
      <c r="BG47" s="607"/>
      <c r="BL47" s="605"/>
      <c r="BM47" s="606"/>
      <c r="BN47" s="606"/>
      <c r="BO47" s="607"/>
      <c r="BQ47" s="185"/>
      <c r="BR47" s="185"/>
      <c r="BS47" s="185"/>
    </row>
    <row r="48" spans="1:71" ht="24" customHeight="1">
      <c r="A48" s="62"/>
      <c r="F48" s="233"/>
      <c r="G48" s="219"/>
      <c r="H48" s="596"/>
      <c r="I48" s="597"/>
      <c r="J48" s="597"/>
      <c r="K48" s="598"/>
      <c r="P48" s="596"/>
      <c r="Q48" s="597"/>
      <c r="R48" s="597"/>
      <c r="S48" s="598"/>
      <c r="T48" s="219"/>
      <c r="U48" s="219"/>
      <c r="X48" s="605"/>
      <c r="Y48" s="606"/>
      <c r="Z48" s="606"/>
      <c r="AA48" s="607"/>
      <c r="AF48" s="605"/>
      <c r="AG48" s="606"/>
      <c r="AH48" s="606"/>
      <c r="AI48" s="607"/>
      <c r="AN48" s="605"/>
      <c r="AO48" s="606"/>
      <c r="AP48" s="606"/>
      <c r="AQ48" s="607"/>
      <c r="AV48" s="605"/>
      <c r="AW48" s="606"/>
      <c r="AX48" s="606"/>
      <c r="AY48" s="607"/>
      <c r="BD48" s="605"/>
      <c r="BE48" s="606"/>
      <c r="BF48" s="606"/>
      <c r="BG48" s="607"/>
      <c r="BL48" s="605"/>
      <c r="BM48" s="606"/>
      <c r="BN48" s="606"/>
      <c r="BO48" s="607"/>
      <c r="BQ48" s="185"/>
      <c r="BR48" s="185"/>
      <c r="BS48" s="185"/>
    </row>
    <row r="49" spans="1:71" ht="24" customHeight="1">
      <c r="A49" s="62"/>
      <c r="F49" s="233"/>
      <c r="G49" s="219"/>
      <c r="H49" s="596"/>
      <c r="I49" s="597"/>
      <c r="J49" s="597"/>
      <c r="K49" s="598"/>
      <c r="P49" s="596"/>
      <c r="Q49" s="597"/>
      <c r="R49" s="597"/>
      <c r="S49" s="598"/>
      <c r="T49" s="219"/>
      <c r="U49" s="219"/>
      <c r="X49" s="605"/>
      <c r="Y49" s="606"/>
      <c r="Z49" s="606"/>
      <c r="AA49" s="607"/>
      <c r="AF49" s="605"/>
      <c r="AG49" s="606"/>
      <c r="AH49" s="606"/>
      <c r="AI49" s="607"/>
      <c r="AN49" s="605"/>
      <c r="AO49" s="606"/>
      <c r="AP49" s="606"/>
      <c r="AQ49" s="607"/>
      <c r="AV49" s="605"/>
      <c r="AW49" s="606"/>
      <c r="AX49" s="606"/>
      <c r="AY49" s="607"/>
      <c r="BD49" s="605"/>
      <c r="BE49" s="606"/>
      <c r="BF49" s="606"/>
      <c r="BG49" s="607"/>
      <c r="BL49" s="605"/>
      <c r="BM49" s="606"/>
      <c r="BN49" s="606"/>
      <c r="BO49" s="607"/>
      <c r="BQ49" s="185"/>
      <c r="BR49" s="185"/>
      <c r="BS49" s="185"/>
    </row>
    <row r="50" spans="1:71" ht="24" customHeight="1">
      <c r="A50" s="62"/>
      <c r="F50" s="233"/>
      <c r="G50" s="219"/>
      <c r="H50" s="596"/>
      <c r="I50" s="597"/>
      <c r="J50" s="597"/>
      <c r="K50" s="598"/>
      <c r="P50" s="596"/>
      <c r="Q50" s="597"/>
      <c r="R50" s="597"/>
      <c r="S50" s="598"/>
      <c r="T50" s="219"/>
      <c r="U50" s="219"/>
      <c r="X50" s="605"/>
      <c r="Y50" s="606"/>
      <c r="Z50" s="606"/>
      <c r="AA50" s="607"/>
      <c r="AF50" s="605"/>
      <c r="AG50" s="606"/>
      <c r="AH50" s="606"/>
      <c r="AI50" s="607"/>
      <c r="AN50" s="605"/>
      <c r="AO50" s="606"/>
      <c r="AP50" s="606"/>
      <c r="AQ50" s="607"/>
      <c r="AV50" s="605"/>
      <c r="AW50" s="606"/>
      <c r="AX50" s="606"/>
      <c r="AY50" s="607"/>
      <c r="BD50" s="605"/>
      <c r="BE50" s="606"/>
      <c r="BF50" s="606"/>
      <c r="BG50" s="607"/>
      <c r="BL50" s="605"/>
      <c r="BM50" s="606"/>
      <c r="BN50" s="606"/>
      <c r="BO50" s="607"/>
      <c r="BQ50" s="185"/>
      <c r="BR50" s="185"/>
      <c r="BS50" s="185"/>
    </row>
    <row r="51" spans="1:71" ht="24" customHeight="1">
      <c r="A51" s="62"/>
      <c r="F51" s="233"/>
      <c r="G51" s="219"/>
      <c r="H51" s="596"/>
      <c r="I51" s="597"/>
      <c r="J51" s="597"/>
      <c r="K51" s="598"/>
      <c r="P51" s="596"/>
      <c r="Q51" s="597"/>
      <c r="R51" s="597"/>
      <c r="S51" s="598"/>
      <c r="T51" s="219"/>
      <c r="U51" s="219"/>
      <c r="X51" s="605"/>
      <c r="Y51" s="606"/>
      <c r="Z51" s="606"/>
      <c r="AA51" s="607"/>
      <c r="AF51" s="605"/>
      <c r="AG51" s="606"/>
      <c r="AH51" s="606"/>
      <c r="AI51" s="607"/>
      <c r="AN51" s="605"/>
      <c r="AO51" s="606"/>
      <c r="AP51" s="606"/>
      <c r="AQ51" s="607"/>
      <c r="AV51" s="605"/>
      <c r="AW51" s="606"/>
      <c r="AX51" s="606"/>
      <c r="AY51" s="607"/>
      <c r="BD51" s="605"/>
      <c r="BE51" s="606"/>
      <c r="BF51" s="606"/>
      <c r="BG51" s="607"/>
      <c r="BL51" s="605"/>
      <c r="BM51" s="606"/>
      <c r="BN51" s="606"/>
      <c r="BO51" s="607"/>
      <c r="BQ51" s="185"/>
      <c r="BR51" s="185"/>
      <c r="BS51" s="185"/>
    </row>
    <row r="52" spans="1:71" ht="24" customHeight="1">
      <c r="A52" s="62"/>
      <c r="F52" s="233"/>
      <c r="G52" s="219"/>
      <c r="H52" s="596"/>
      <c r="I52" s="597"/>
      <c r="J52" s="597"/>
      <c r="K52" s="598"/>
      <c r="P52" s="596"/>
      <c r="Q52" s="597"/>
      <c r="R52" s="597"/>
      <c r="S52" s="598"/>
      <c r="T52" s="219"/>
      <c r="U52" s="219"/>
      <c r="X52" s="605"/>
      <c r="Y52" s="606"/>
      <c r="Z52" s="606"/>
      <c r="AA52" s="607"/>
      <c r="AF52" s="605"/>
      <c r="AG52" s="606"/>
      <c r="AH52" s="606"/>
      <c r="AI52" s="607"/>
      <c r="AN52" s="605"/>
      <c r="AO52" s="606"/>
      <c r="AP52" s="606"/>
      <c r="AQ52" s="607"/>
      <c r="AV52" s="605"/>
      <c r="AW52" s="606"/>
      <c r="AX52" s="606"/>
      <c r="AY52" s="607"/>
      <c r="BD52" s="605"/>
      <c r="BE52" s="606"/>
      <c r="BF52" s="606"/>
      <c r="BG52" s="607"/>
      <c r="BL52" s="605"/>
      <c r="BM52" s="606"/>
      <c r="BN52" s="606"/>
      <c r="BO52" s="607"/>
      <c r="BQ52" s="185"/>
      <c r="BR52" s="185"/>
      <c r="BS52" s="185"/>
    </row>
    <row r="53" spans="1:71" ht="24" customHeight="1" thickBot="1">
      <c r="A53" s="62"/>
      <c r="F53" s="233"/>
      <c r="G53" s="219"/>
      <c r="H53" s="599"/>
      <c r="I53" s="600"/>
      <c r="J53" s="600"/>
      <c r="K53" s="601"/>
      <c r="P53" s="599"/>
      <c r="Q53" s="600"/>
      <c r="R53" s="600"/>
      <c r="S53" s="601"/>
      <c r="T53" s="219"/>
      <c r="U53" s="219"/>
      <c r="X53" s="608"/>
      <c r="Y53" s="609"/>
      <c r="Z53" s="609"/>
      <c r="AA53" s="610"/>
      <c r="AF53" s="608"/>
      <c r="AG53" s="609"/>
      <c r="AH53" s="609"/>
      <c r="AI53" s="610"/>
      <c r="AN53" s="608"/>
      <c r="AO53" s="609"/>
      <c r="AP53" s="609"/>
      <c r="AQ53" s="610"/>
      <c r="AV53" s="608"/>
      <c r="AW53" s="609"/>
      <c r="AX53" s="609"/>
      <c r="AY53" s="610"/>
      <c r="BD53" s="608"/>
      <c r="BE53" s="609"/>
      <c r="BF53" s="609"/>
      <c r="BG53" s="610"/>
      <c r="BL53" s="608"/>
      <c r="BM53" s="609"/>
      <c r="BN53" s="609"/>
      <c r="BO53" s="610"/>
      <c r="BQ53" s="185"/>
      <c r="BR53" s="185"/>
      <c r="BS53" s="185"/>
    </row>
    <row r="54" spans="1:71" ht="24" customHeight="1">
      <c r="BQ54" s="185"/>
    </row>
  </sheetData>
  <mergeCells count="72">
    <mergeCell ref="BL34:BO35"/>
    <mergeCell ref="H36:K53"/>
    <mergeCell ref="P36:S53"/>
    <mergeCell ref="X36:AA53"/>
    <mergeCell ref="AF36:AI53"/>
    <mergeCell ref="AN36:AQ53"/>
    <mergeCell ref="AV36:AY53"/>
    <mergeCell ref="BD36:BG53"/>
    <mergeCell ref="BL36:BO53"/>
    <mergeCell ref="L29:P30"/>
    <mergeCell ref="AB29:AE30"/>
    <mergeCell ref="AR29:AU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H1:BM1"/>
    <mergeCell ref="H3:BM4"/>
    <mergeCell ref="AG6:AP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F54"/>
  <sheetViews>
    <sheetView topLeftCell="A10" zoomScale="39" zoomScaleNormal="39" workbookViewId="0">
      <selection activeCell="BW51" sqref="BW51"/>
    </sheetView>
  </sheetViews>
  <sheetFormatPr defaultColWidth="5.25" defaultRowHeight="14.25" customHeight="1"/>
  <cols>
    <col min="1" max="68" width="5.25" style="185"/>
    <col min="69" max="16384" width="5.25" style="3"/>
  </cols>
  <sheetData>
    <row r="1" spans="1:73" ht="64.5">
      <c r="A1" s="195"/>
      <c r="B1" s="613" t="s">
        <v>287</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3"/>
      <c r="BN1" s="3"/>
      <c r="BO1" s="3"/>
      <c r="BP1" s="3"/>
    </row>
    <row r="2" spans="1:73" ht="88.5" customHeight="1">
      <c r="A2" s="19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row>
    <row r="3" spans="1:73" ht="22.5" customHeight="1">
      <c r="A3" s="195"/>
      <c r="B3" s="565" t="s">
        <v>256</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7"/>
      <c r="BN3" s="195"/>
      <c r="BO3" s="195"/>
      <c r="BP3" s="195"/>
    </row>
    <row r="4" spans="1:73" ht="37.5" customHeight="1">
      <c r="A4" s="195"/>
      <c r="B4" s="568"/>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70"/>
      <c r="BN4" s="195"/>
      <c r="BO4" s="195"/>
      <c r="BP4" s="195"/>
    </row>
    <row r="5" spans="1:73" ht="22.5" customHeigh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row>
    <row r="6" spans="1:73" ht="34.15" customHeigh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574" t="s">
        <v>257</v>
      </c>
      <c r="AB6" s="574"/>
      <c r="AC6" s="574"/>
      <c r="AD6" s="574"/>
      <c r="AE6" s="574"/>
      <c r="AF6" s="574"/>
      <c r="AG6" s="574"/>
      <c r="AH6" s="574"/>
      <c r="AI6" s="574"/>
      <c r="AJ6" s="574"/>
      <c r="AK6" s="574"/>
      <c r="AL6" s="574"/>
      <c r="AM6" s="574"/>
      <c r="AN6" s="574"/>
      <c r="AO6" s="574"/>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row>
    <row r="7" spans="1:73" ht="34.15" customHeight="1" thickBot="1">
      <c r="A7" s="195"/>
      <c r="B7" s="195"/>
      <c r="C7" s="195"/>
      <c r="D7" s="195"/>
      <c r="E7" s="195"/>
      <c r="F7" s="195"/>
      <c r="G7" s="195"/>
      <c r="H7" s="195"/>
      <c r="I7" s="195"/>
      <c r="J7" s="195"/>
      <c r="K7" s="195"/>
      <c r="L7" s="196"/>
      <c r="M7" s="195"/>
      <c r="N7" s="195"/>
      <c r="O7" s="195"/>
      <c r="P7" s="195"/>
      <c r="Q7" s="195"/>
      <c r="R7" s="195"/>
      <c r="S7" s="195"/>
      <c r="T7" s="195"/>
      <c r="U7" s="195"/>
      <c r="V7" s="195"/>
      <c r="W7" s="195"/>
      <c r="X7" s="195"/>
      <c r="Y7" s="195"/>
      <c r="Z7" s="195"/>
      <c r="AA7" s="575"/>
      <c r="AB7" s="575"/>
      <c r="AC7" s="575"/>
      <c r="AD7" s="575"/>
      <c r="AE7" s="575"/>
      <c r="AF7" s="575"/>
      <c r="AG7" s="575"/>
      <c r="AH7" s="575"/>
      <c r="AI7" s="575"/>
      <c r="AJ7" s="575"/>
      <c r="AK7" s="575"/>
      <c r="AL7" s="575"/>
      <c r="AM7" s="575"/>
      <c r="AN7" s="575"/>
      <c r="AO7" s="57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73" ht="22.5" customHeight="1">
      <c r="Q8" s="197"/>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9"/>
    </row>
    <row r="9" spans="1:73" ht="22.5" customHeight="1">
      <c r="Q9" s="200"/>
      <c r="R9" s="135"/>
      <c r="S9" s="135"/>
      <c r="T9" s="135"/>
      <c r="U9" s="135"/>
      <c r="V9" s="135"/>
      <c r="W9" s="135"/>
      <c r="X9" s="135"/>
      <c r="Y9" s="135"/>
      <c r="Z9" s="135"/>
      <c r="AA9" s="135"/>
      <c r="AB9" s="135"/>
      <c r="AC9" s="135"/>
      <c r="AD9" s="563"/>
      <c r="AE9" s="563"/>
      <c r="AF9" s="563"/>
      <c r="AG9" s="563"/>
      <c r="AH9" s="563"/>
      <c r="AI9" s="563"/>
      <c r="AJ9" s="563"/>
      <c r="AK9" s="563"/>
      <c r="AL9" s="563"/>
      <c r="AM9" s="563"/>
      <c r="AN9" s="135"/>
      <c r="AO9" s="135"/>
      <c r="AP9" s="135"/>
      <c r="AQ9" s="135"/>
      <c r="AR9" s="135"/>
      <c r="AS9" s="135"/>
      <c r="AT9" s="135"/>
      <c r="AU9" s="135"/>
      <c r="AV9" s="135"/>
      <c r="AW9" s="135"/>
      <c r="AX9" s="135"/>
      <c r="AY9" s="201"/>
    </row>
    <row r="10" spans="1:73" ht="22.5" customHeight="1">
      <c r="Q10" s="200"/>
      <c r="R10" s="135"/>
      <c r="S10" s="135"/>
      <c r="T10" s="135"/>
      <c r="U10" s="135"/>
      <c r="V10" s="135"/>
      <c r="W10" s="135"/>
      <c r="X10" s="135"/>
      <c r="Y10" s="135"/>
      <c r="Z10" s="135"/>
      <c r="AA10" s="135"/>
      <c r="AB10" s="135"/>
      <c r="AC10" s="135"/>
      <c r="AD10" s="563"/>
      <c r="AE10" s="563"/>
      <c r="AF10" s="563"/>
      <c r="AG10" s="563"/>
      <c r="AH10" s="563"/>
      <c r="AI10" s="563"/>
      <c r="AJ10" s="563"/>
      <c r="AK10" s="563"/>
      <c r="AL10" s="563"/>
      <c r="AM10" s="563"/>
      <c r="AN10" s="135"/>
      <c r="AO10" s="135"/>
      <c r="AP10" s="135"/>
      <c r="AQ10" s="135"/>
      <c r="AR10" s="135"/>
      <c r="AS10" s="135"/>
      <c r="AT10" s="135"/>
      <c r="AU10" s="135"/>
      <c r="AV10" s="135"/>
      <c r="AW10" s="135"/>
      <c r="AX10" s="135"/>
      <c r="AY10" s="201"/>
    </row>
    <row r="11" spans="1:73" ht="22.5" customHeight="1" thickBot="1">
      <c r="Q11" s="202"/>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203"/>
    </row>
    <row r="12" spans="1:73" ht="22.5" customHeight="1">
      <c r="AH12" s="564"/>
      <c r="AI12" s="564"/>
      <c r="AJ12" s="184"/>
      <c r="AL12" s="564"/>
      <c r="AM12" s="564"/>
      <c r="BQ12" s="185"/>
      <c r="BR12" s="185"/>
    </row>
    <row r="13" spans="1:73" ht="24" customHeight="1">
      <c r="R13" s="577"/>
      <c r="S13" s="577"/>
      <c r="T13" s="138"/>
      <c r="U13" s="138"/>
      <c r="V13" s="577"/>
      <c r="W13" s="577"/>
      <c r="AF13" s="578"/>
      <c r="AG13" s="578"/>
      <c r="AH13" s="579"/>
      <c r="AI13" s="579"/>
      <c r="AJ13" s="186"/>
      <c r="AL13" s="579"/>
      <c r="AM13" s="579"/>
      <c r="AN13" s="578"/>
      <c r="AO13" s="578"/>
      <c r="AP13" s="135"/>
      <c r="AZ13" s="577"/>
      <c r="BA13" s="577"/>
      <c r="BQ13" s="185"/>
      <c r="BR13" s="185"/>
    </row>
    <row r="14" spans="1:73" ht="24" customHeight="1">
      <c r="R14" s="204"/>
      <c r="S14" s="204"/>
      <c r="T14" s="204"/>
      <c r="U14" s="204"/>
      <c r="V14" s="577"/>
      <c r="W14" s="577"/>
      <c r="AF14" s="578"/>
      <c r="AG14" s="578"/>
      <c r="AH14" s="579"/>
      <c r="AI14" s="579"/>
      <c r="AJ14" s="186"/>
      <c r="AL14" s="579"/>
      <c r="AM14" s="579"/>
      <c r="AN14" s="578"/>
      <c r="AO14" s="578"/>
      <c r="AP14" s="135"/>
      <c r="AZ14" s="577"/>
      <c r="BA14" s="577"/>
      <c r="BQ14" s="185"/>
      <c r="BR14" s="185"/>
    </row>
    <row r="15" spans="1:73" ht="24" customHeight="1">
      <c r="R15" s="204"/>
      <c r="S15" s="204"/>
      <c r="T15" s="204"/>
      <c r="V15" s="222"/>
      <c r="W15" s="205"/>
      <c r="X15" s="205"/>
      <c r="Y15" s="205"/>
      <c r="Z15" s="205"/>
      <c r="AA15" s="205"/>
      <c r="AB15" s="205"/>
      <c r="AC15" s="205"/>
      <c r="AD15" s="205"/>
      <c r="AE15" s="205"/>
      <c r="AF15" s="205"/>
      <c r="AG15" s="205"/>
      <c r="AH15" s="205"/>
      <c r="AI15" s="205"/>
      <c r="AJ15" s="206"/>
      <c r="AK15" s="209"/>
      <c r="AL15" s="205"/>
      <c r="AM15" s="205"/>
      <c r="AN15" s="205"/>
      <c r="AO15" s="205"/>
      <c r="AP15" s="205"/>
      <c r="AQ15" s="205"/>
      <c r="AR15" s="205"/>
      <c r="AS15" s="205"/>
      <c r="AT15" s="205"/>
      <c r="AU15" s="205"/>
      <c r="AV15" s="205"/>
      <c r="AW15" s="205"/>
      <c r="AX15" s="205"/>
      <c r="AY15" s="205"/>
      <c r="AZ15" s="576"/>
      <c r="BA15" s="576"/>
      <c r="BQ15" s="185"/>
      <c r="BR15" s="185"/>
    </row>
    <row r="16" spans="1:73" ht="24" customHeight="1">
      <c r="Q16" s="235"/>
      <c r="S16" s="235"/>
      <c r="T16" s="235"/>
      <c r="U16" s="213"/>
      <c r="X16" s="135"/>
      <c r="Y16" s="234"/>
      <c r="AG16" s="580" t="s">
        <v>290</v>
      </c>
      <c r="AH16" s="580"/>
      <c r="AI16" s="580"/>
      <c r="AJ16" s="580"/>
      <c r="AK16" s="580"/>
      <c r="AL16" s="580"/>
      <c r="AM16" s="580"/>
      <c r="AN16" s="580"/>
      <c r="AO16" s="207"/>
      <c r="AP16" s="208"/>
      <c r="AQ16" s="208"/>
      <c r="AR16" s="208"/>
      <c r="AX16" s="579"/>
      <c r="AY16" s="579"/>
      <c r="BA16" s="227"/>
      <c r="BD16" s="579"/>
      <c r="BE16" s="579"/>
      <c r="BQ16" s="185"/>
      <c r="BR16" s="185"/>
      <c r="BU16" s="196"/>
    </row>
    <row r="17" spans="1:84" ht="24" customHeight="1">
      <c r="N17" s="578"/>
      <c r="O17" s="578"/>
      <c r="Q17" s="235"/>
      <c r="S17" s="235"/>
      <c r="T17" s="235"/>
      <c r="U17" s="213"/>
      <c r="X17" s="135"/>
      <c r="Y17" s="234"/>
      <c r="Z17" s="236"/>
      <c r="AA17" s="236"/>
      <c r="AG17" s="580"/>
      <c r="AH17" s="580"/>
      <c r="AI17" s="580"/>
      <c r="AJ17" s="580"/>
      <c r="AK17" s="580"/>
      <c r="AL17" s="580"/>
      <c r="AM17" s="580"/>
      <c r="AN17" s="580"/>
      <c r="AO17" s="207"/>
      <c r="AP17" s="208"/>
      <c r="AQ17" s="208"/>
      <c r="AR17" s="208"/>
      <c r="AU17" s="578"/>
      <c r="AV17" s="578"/>
      <c r="AX17" s="579"/>
      <c r="AY17" s="579"/>
      <c r="BA17" s="213"/>
      <c r="BD17" s="579"/>
      <c r="BE17" s="579"/>
      <c r="BF17" s="578"/>
      <c r="BG17" s="578"/>
      <c r="BQ17" s="185"/>
      <c r="BR17" s="185"/>
    </row>
    <row r="18" spans="1:84" ht="24" customHeight="1">
      <c r="C18" s="204"/>
      <c r="D18" s="204"/>
      <c r="E18" s="204"/>
      <c r="F18" s="204"/>
      <c r="G18" s="204"/>
      <c r="H18" s="204"/>
      <c r="I18" s="204"/>
      <c r="N18" s="578"/>
      <c r="O18" s="578"/>
      <c r="Q18" s="235"/>
      <c r="S18" s="235"/>
      <c r="T18" s="235"/>
      <c r="U18" s="213"/>
      <c r="X18" s="135"/>
      <c r="Y18" s="234"/>
      <c r="Z18" s="236"/>
      <c r="AA18" s="236"/>
      <c r="AB18" s="204"/>
      <c r="AC18" s="204"/>
      <c r="AG18" s="580"/>
      <c r="AH18" s="580"/>
      <c r="AI18" s="580"/>
      <c r="AJ18" s="580"/>
      <c r="AK18" s="580"/>
      <c r="AL18" s="580"/>
      <c r="AM18" s="580"/>
      <c r="AN18" s="580"/>
      <c r="AO18" s="207"/>
      <c r="AP18" s="208"/>
      <c r="AQ18" s="208"/>
      <c r="AR18" s="577"/>
      <c r="AS18" s="577"/>
      <c r="AT18" s="204"/>
      <c r="AU18" s="578"/>
      <c r="AV18" s="578"/>
      <c r="AX18" s="581"/>
      <c r="AY18" s="581"/>
      <c r="BA18" s="213"/>
      <c r="BD18" s="581"/>
      <c r="BE18" s="581"/>
      <c r="BF18" s="578"/>
      <c r="BG18" s="578"/>
      <c r="BH18" s="577"/>
      <c r="BI18" s="577"/>
      <c r="BQ18" s="185"/>
      <c r="BR18" s="185"/>
    </row>
    <row r="19" spans="1:84" ht="24" customHeight="1">
      <c r="C19" s="204"/>
      <c r="D19" s="204"/>
      <c r="E19" s="204"/>
      <c r="F19" s="204"/>
      <c r="G19" s="204"/>
      <c r="H19" s="204"/>
      <c r="I19" s="204"/>
      <c r="O19" s="205"/>
      <c r="P19" s="205"/>
      <c r="Q19" s="205"/>
      <c r="S19" s="205"/>
      <c r="T19" s="205"/>
      <c r="U19" s="228"/>
      <c r="X19" s="205"/>
      <c r="Y19" s="205"/>
      <c r="Z19" s="205"/>
      <c r="AA19" s="205"/>
      <c r="AB19" s="222"/>
      <c r="AC19" s="222"/>
      <c r="AG19" s="580"/>
      <c r="AH19" s="580"/>
      <c r="AI19" s="580"/>
      <c r="AJ19" s="580"/>
      <c r="AK19" s="580"/>
      <c r="AL19" s="580"/>
      <c r="AM19" s="580"/>
      <c r="AN19" s="580"/>
      <c r="AO19" s="207"/>
      <c r="AP19" s="208"/>
      <c r="AQ19" s="208"/>
      <c r="AR19" s="577"/>
      <c r="AS19" s="577"/>
      <c r="AT19" s="576"/>
      <c r="AU19" s="576"/>
      <c r="AV19" s="205"/>
      <c r="AW19" s="205"/>
      <c r="AX19" s="205"/>
      <c r="AY19" s="205"/>
      <c r="AZ19" s="205"/>
      <c r="BA19" s="228"/>
      <c r="BB19" s="205"/>
      <c r="BC19" s="205"/>
      <c r="BD19" s="205"/>
      <c r="BE19" s="205"/>
      <c r="BF19" s="205"/>
      <c r="BG19" s="205"/>
      <c r="BH19" s="576"/>
      <c r="BI19" s="576"/>
      <c r="BQ19" s="185"/>
      <c r="BR19" s="185"/>
    </row>
    <row r="20" spans="1:84" ht="24" customHeight="1">
      <c r="C20" s="204"/>
      <c r="D20" s="204"/>
      <c r="E20" s="204"/>
      <c r="F20" s="204"/>
      <c r="G20" s="204"/>
      <c r="H20" s="204"/>
      <c r="I20" s="204"/>
      <c r="N20" s="226"/>
      <c r="Q20" s="611" t="s">
        <v>289</v>
      </c>
      <c r="R20" s="611"/>
      <c r="S20" s="611"/>
      <c r="T20" s="611"/>
      <c r="U20" s="611"/>
      <c r="V20" s="611"/>
      <c r="W20" s="611"/>
      <c r="X20" s="611"/>
      <c r="Y20" s="611"/>
      <c r="Z20" s="611"/>
      <c r="AC20" s="227"/>
      <c r="AT20" s="229"/>
      <c r="AX20" s="580" t="s">
        <v>266</v>
      </c>
      <c r="AY20" s="582"/>
      <c r="AZ20" s="582"/>
      <c r="BA20" s="582"/>
      <c r="BB20" s="582"/>
      <c r="BC20" s="582"/>
      <c r="BD20" s="582"/>
      <c r="BE20" s="582"/>
      <c r="BF20" s="582"/>
      <c r="BI20" s="227"/>
      <c r="BQ20" s="185"/>
      <c r="BR20" s="185"/>
      <c r="BS20" s="185"/>
      <c r="CF20" s="196"/>
    </row>
    <row r="21" spans="1:84" ht="24" customHeight="1">
      <c r="C21" s="204"/>
      <c r="D21" s="204"/>
      <c r="E21" s="204"/>
      <c r="F21" s="204"/>
      <c r="G21" s="204"/>
      <c r="H21" s="204"/>
      <c r="I21" s="204"/>
      <c r="N21" s="212"/>
      <c r="P21" s="224"/>
      <c r="Q21" s="580"/>
      <c r="R21" s="580"/>
      <c r="S21" s="580"/>
      <c r="T21" s="580"/>
      <c r="U21" s="580"/>
      <c r="V21" s="580"/>
      <c r="W21" s="580"/>
      <c r="X21" s="580"/>
      <c r="Y21" s="580"/>
      <c r="Z21" s="580"/>
      <c r="AC21" s="213"/>
      <c r="AT21" s="214"/>
      <c r="AX21" s="582"/>
      <c r="AY21" s="582"/>
      <c r="AZ21" s="582"/>
      <c r="BA21" s="582"/>
      <c r="BB21" s="582"/>
      <c r="BC21" s="582"/>
      <c r="BD21" s="582"/>
      <c r="BE21" s="582"/>
      <c r="BF21" s="582"/>
      <c r="BI21" s="213"/>
      <c r="BQ21" s="185"/>
      <c r="BR21" s="185"/>
      <c r="BS21" s="185"/>
    </row>
    <row r="22" spans="1:84" ht="24" customHeight="1">
      <c r="C22" s="204"/>
      <c r="I22" s="204"/>
      <c r="N22" s="212"/>
      <c r="P22" s="224"/>
      <c r="Q22" s="580"/>
      <c r="R22" s="580"/>
      <c r="S22" s="580"/>
      <c r="T22" s="580"/>
      <c r="U22" s="580"/>
      <c r="V22" s="580"/>
      <c r="W22" s="580"/>
      <c r="X22" s="580"/>
      <c r="Y22" s="580"/>
      <c r="Z22" s="580"/>
      <c r="AC22" s="213"/>
      <c r="AT22" s="214"/>
      <c r="AX22" s="582"/>
      <c r="AY22" s="582"/>
      <c r="AZ22" s="582"/>
      <c r="BA22" s="582"/>
      <c r="BB22" s="582"/>
      <c r="BC22" s="582"/>
      <c r="BD22" s="582"/>
      <c r="BE22" s="582"/>
      <c r="BF22" s="582"/>
      <c r="BI22" s="213"/>
      <c r="BQ22" s="185"/>
      <c r="BR22" s="185"/>
      <c r="BS22" s="185"/>
    </row>
    <row r="23" spans="1:84" ht="24" customHeight="1">
      <c r="B23" s="210"/>
      <c r="G23" s="204"/>
      <c r="H23" s="138"/>
      <c r="I23" s="204"/>
      <c r="N23" s="212"/>
      <c r="P23" s="224"/>
      <c r="Q23" s="580"/>
      <c r="R23" s="580"/>
      <c r="S23" s="580"/>
      <c r="T23" s="580"/>
      <c r="U23" s="580"/>
      <c r="V23" s="580"/>
      <c r="W23" s="580"/>
      <c r="X23" s="580"/>
      <c r="Y23" s="580"/>
      <c r="Z23" s="580"/>
      <c r="AC23" s="213"/>
      <c r="AT23" s="214"/>
      <c r="AX23" s="582"/>
      <c r="AY23" s="582"/>
      <c r="AZ23" s="582"/>
      <c r="BA23" s="582"/>
      <c r="BB23" s="582"/>
      <c r="BC23" s="582"/>
      <c r="BD23" s="582"/>
      <c r="BE23" s="582"/>
      <c r="BF23" s="582"/>
      <c r="BI23" s="213"/>
      <c r="BQ23" s="185"/>
      <c r="BR23" s="185"/>
      <c r="BS23" s="185"/>
    </row>
    <row r="24" spans="1:84" ht="24" customHeight="1">
      <c r="G24" s="225"/>
      <c r="I24" s="204"/>
      <c r="N24" s="212"/>
      <c r="P24" s="224"/>
      <c r="Q24" s="580"/>
      <c r="R24" s="580"/>
      <c r="S24" s="580"/>
      <c r="T24" s="580"/>
      <c r="U24" s="580"/>
      <c r="V24" s="580"/>
      <c r="W24" s="580"/>
      <c r="X24" s="580"/>
      <c r="Y24" s="580"/>
      <c r="Z24" s="580"/>
      <c r="AC24" s="213"/>
      <c r="AT24" s="214"/>
      <c r="AX24" s="582"/>
      <c r="AY24" s="582"/>
      <c r="AZ24" s="582"/>
      <c r="BA24" s="582"/>
      <c r="BB24" s="582"/>
      <c r="BC24" s="582"/>
      <c r="BD24" s="582"/>
      <c r="BE24" s="582"/>
      <c r="BF24" s="582"/>
      <c r="BI24" s="213"/>
      <c r="BQ24" s="185"/>
      <c r="BR24" s="185"/>
      <c r="BS24" s="185"/>
    </row>
    <row r="25" spans="1:84" ht="24" customHeight="1">
      <c r="C25" s="204"/>
      <c r="D25" s="204"/>
      <c r="H25" s="220"/>
      <c r="I25" s="220"/>
      <c r="J25" s="220"/>
      <c r="K25" s="220"/>
      <c r="N25" s="212"/>
      <c r="AC25" s="213"/>
      <c r="AT25" s="214"/>
      <c r="BI25" s="213"/>
      <c r="BN25" s="137"/>
      <c r="BO25" s="137"/>
      <c r="BQ25" s="185"/>
      <c r="BR25" s="185"/>
      <c r="BS25" s="137"/>
    </row>
    <row r="26" spans="1:84" ht="24" customHeight="1">
      <c r="C26" s="204"/>
      <c r="D26" s="204"/>
      <c r="H26" s="220"/>
      <c r="I26" s="220"/>
      <c r="J26" s="220"/>
      <c r="K26" s="220"/>
      <c r="N26" s="212"/>
      <c r="X26" s="581"/>
      <c r="Y26" s="581"/>
      <c r="AA26" s="583"/>
      <c r="AB26" s="583"/>
      <c r="AC26" s="213"/>
      <c r="AE26" s="583"/>
      <c r="AF26" s="583"/>
      <c r="AH26" s="581"/>
      <c r="AI26" s="581"/>
      <c r="AN26" s="581"/>
      <c r="AO26" s="581"/>
      <c r="AQ26" s="583"/>
      <c r="AR26" s="583"/>
      <c r="AT26" s="214"/>
      <c r="AU26" s="583"/>
      <c r="AV26" s="583"/>
      <c r="BD26" s="581"/>
      <c r="BE26" s="581"/>
      <c r="BG26" s="583"/>
      <c r="BH26" s="583"/>
      <c r="BI26" s="213"/>
      <c r="BK26" s="583"/>
      <c r="BL26" s="583"/>
      <c r="BN26" s="584"/>
      <c r="BO26" s="584"/>
      <c r="BP26" s="137"/>
      <c r="BQ26" s="185"/>
      <c r="BR26" s="185"/>
      <c r="BS26" s="137"/>
    </row>
    <row r="27" spans="1:84" ht="24" customHeight="1">
      <c r="C27" s="204"/>
      <c r="D27" s="204"/>
      <c r="N27" s="212"/>
      <c r="X27" s="581"/>
      <c r="Y27" s="581"/>
      <c r="AA27" s="583"/>
      <c r="AB27" s="583"/>
      <c r="AC27" s="213"/>
      <c r="AE27" s="583"/>
      <c r="AF27" s="583"/>
      <c r="AH27" s="581"/>
      <c r="AI27" s="581"/>
      <c r="AN27" s="581"/>
      <c r="AO27" s="581"/>
      <c r="AQ27" s="583"/>
      <c r="AR27" s="583"/>
      <c r="AT27" s="214"/>
      <c r="AU27" s="583"/>
      <c r="AV27" s="583"/>
      <c r="BD27" s="581"/>
      <c r="BE27" s="581"/>
      <c r="BG27" s="583"/>
      <c r="BH27" s="583"/>
      <c r="BI27" s="213"/>
      <c r="BK27" s="583"/>
      <c r="BL27" s="583"/>
      <c r="BN27" s="584"/>
      <c r="BO27" s="584"/>
      <c r="BP27" s="137"/>
      <c r="BQ27" s="137"/>
      <c r="BR27" s="185"/>
      <c r="BS27" s="137"/>
    </row>
    <row r="28" spans="1:84" ht="24" customHeight="1">
      <c r="A28" s="138"/>
      <c r="B28" s="138"/>
      <c r="C28" s="204"/>
      <c r="J28" s="221"/>
      <c r="K28" s="223"/>
      <c r="L28" s="205"/>
      <c r="M28" s="223"/>
      <c r="N28" s="237"/>
      <c r="O28" s="205"/>
      <c r="P28" s="205"/>
      <c r="Q28" s="222"/>
      <c r="X28" s="581"/>
      <c r="Y28" s="581"/>
      <c r="Z28" s="576"/>
      <c r="AA28" s="576"/>
      <c r="AB28" s="205"/>
      <c r="AC28" s="228"/>
      <c r="AD28" s="205"/>
      <c r="AE28" s="205"/>
      <c r="AF28" s="585"/>
      <c r="AG28" s="585"/>
      <c r="AH28" s="581"/>
      <c r="AI28" s="581"/>
      <c r="AN28" s="581"/>
      <c r="AO28" s="581"/>
      <c r="AP28" s="585"/>
      <c r="AQ28" s="585"/>
      <c r="AR28" s="205"/>
      <c r="AS28" s="205"/>
      <c r="AT28" s="230"/>
      <c r="AU28" s="211"/>
      <c r="AV28" s="586"/>
      <c r="AW28" s="586"/>
      <c r="BD28" s="581"/>
      <c r="BE28" s="581"/>
      <c r="BF28" s="585"/>
      <c r="BG28" s="585"/>
      <c r="BH28" s="205"/>
      <c r="BI28" s="228"/>
      <c r="BJ28" s="211"/>
      <c r="BK28" s="211"/>
      <c r="BL28" s="586"/>
      <c r="BM28" s="586"/>
      <c r="BN28" s="584"/>
      <c r="BO28" s="584"/>
      <c r="BP28" s="137"/>
      <c r="BQ28" s="137"/>
      <c r="BR28" s="185"/>
      <c r="BS28" s="137"/>
    </row>
    <row r="29" spans="1:84" ht="24" customHeight="1">
      <c r="J29" s="212"/>
      <c r="L29" s="582" t="s">
        <v>265</v>
      </c>
      <c r="M29" s="582"/>
      <c r="N29" s="582"/>
      <c r="O29" s="582"/>
      <c r="R29" s="212"/>
      <c r="V29" s="220"/>
      <c r="Y29" s="213"/>
      <c r="AB29" s="582" t="s">
        <v>258</v>
      </c>
      <c r="AC29" s="612"/>
      <c r="AD29" s="612"/>
      <c r="AE29" s="612"/>
      <c r="AF29" s="612"/>
      <c r="AH29" s="212"/>
      <c r="AO29" s="213"/>
      <c r="AR29" s="582" t="s">
        <v>259</v>
      </c>
      <c r="AS29" s="582"/>
      <c r="AT29" s="582"/>
      <c r="AU29" s="582"/>
      <c r="AX29" s="214"/>
      <c r="BE29" s="213"/>
      <c r="BH29" s="582" t="s">
        <v>264</v>
      </c>
      <c r="BI29" s="582"/>
      <c r="BJ29" s="582"/>
      <c r="BK29" s="582"/>
      <c r="BN29" s="212"/>
      <c r="BQ29" s="185"/>
      <c r="BR29" s="185"/>
      <c r="BS29" s="185"/>
    </row>
    <row r="30" spans="1:84" ht="24" customHeight="1">
      <c r="J30" s="212"/>
      <c r="K30" s="220"/>
      <c r="L30" s="582"/>
      <c r="M30" s="582"/>
      <c r="N30" s="582"/>
      <c r="O30" s="582"/>
      <c r="R30" s="212"/>
      <c r="S30" s="220"/>
      <c r="T30" s="220"/>
      <c r="U30" s="220"/>
      <c r="V30" s="220"/>
      <c r="Y30" s="213"/>
      <c r="AB30" s="582"/>
      <c r="AC30" s="582"/>
      <c r="AD30" s="582"/>
      <c r="AE30" s="582"/>
      <c r="AF30" s="582"/>
      <c r="AH30" s="212"/>
      <c r="AO30" s="213"/>
      <c r="AR30" s="582"/>
      <c r="AS30" s="582"/>
      <c r="AT30" s="582"/>
      <c r="AU30" s="582"/>
      <c r="AX30" s="214"/>
      <c r="BE30" s="213"/>
      <c r="BH30" s="582"/>
      <c r="BI30" s="582"/>
      <c r="BJ30" s="582"/>
      <c r="BK30" s="582"/>
      <c r="BN30" s="212"/>
      <c r="BQ30" s="185"/>
      <c r="BR30" s="185"/>
      <c r="BS30" s="185"/>
    </row>
    <row r="31" spans="1:84" ht="24" customHeight="1">
      <c r="J31" s="212"/>
      <c r="K31" s="61"/>
      <c r="N31" s="61"/>
      <c r="R31" s="212"/>
      <c r="Y31" s="213"/>
      <c r="AB31" s="61"/>
      <c r="AC31" s="61"/>
      <c r="AD31" s="61"/>
      <c r="AE31" s="61"/>
      <c r="AH31" s="212"/>
      <c r="AO31" s="213"/>
      <c r="AR31" s="61"/>
      <c r="AS31" s="61"/>
      <c r="AT31" s="61"/>
      <c r="AU31" s="61"/>
      <c r="AX31" s="214"/>
      <c r="BE31" s="213"/>
      <c r="BH31" s="61"/>
      <c r="BI31" s="61"/>
      <c r="BJ31" s="61"/>
      <c r="BK31" s="61"/>
      <c r="BN31" s="212"/>
      <c r="BQ31" s="185"/>
      <c r="BR31" s="185"/>
      <c r="BS31" s="185"/>
    </row>
    <row r="32" spans="1:84" ht="24" customHeight="1">
      <c r="J32" s="212"/>
      <c r="K32" s="61"/>
      <c r="N32" s="61"/>
      <c r="R32" s="212"/>
      <c r="Y32" s="213"/>
      <c r="AB32" s="61"/>
      <c r="AC32" s="61"/>
      <c r="AD32" s="61"/>
      <c r="AE32" s="61"/>
      <c r="AH32" s="212"/>
      <c r="AO32" s="213"/>
      <c r="AR32" s="61"/>
      <c r="AS32" s="61"/>
      <c r="AT32" s="61"/>
      <c r="AU32" s="61"/>
      <c r="AX32" s="214"/>
      <c r="BE32" s="213"/>
      <c r="BH32" s="61"/>
      <c r="BI32" s="61"/>
      <c r="BJ32" s="61"/>
      <c r="BK32" s="61"/>
      <c r="BN32" s="212"/>
      <c r="BQ32" s="185"/>
      <c r="BR32" s="185"/>
      <c r="BS32" s="185"/>
    </row>
    <row r="33" spans="1:71" ht="24" customHeight="1" thickBot="1">
      <c r="J33" s="215"/>
      <c r="R33" s="215"/>
      <c r="Y33" s="216"/>
      <c r="AG33" s="187"/>
      <c r="AH33" s="212"/>
      <c r="AO33" s="213"/>
      <c r="AP33" s="187"/>
      <c r="AX33" s="217"/>
      <c r="BE33" s="216"/>
      <c r="BN33" s="215"/>
      <c r="BQ33" s="185"/>
      <c r="BR33" s="185"/>
      <c r="BS33" s="185"/>
    </row>
    <row r="34" spans="1:71" s="5" customFormat="1" ht="24" customHeight="1">
      <c r="A34" s="218"/>
      <c r="G34" s="218"/>
      <c r="H34" s="587" t="s">
        <v>260</v>
      </c>
      <c r="I34" s="588"/>
      <c r="J34" s="588"/>
      <c r="K34" s="589"/>
      <c r="N34" s="218"/>
      <c r="P34" s="587" t="s">
        <v>284</v>
      </c>
      <c r="Q34" s="588"/>
      <c r="R34" s="588"/>
      <c r="S34" s="589"/>
      <c r="T34" s="218"/>
      <c r="U34" s="218"/>
      <c r="V34" s="218"/>
      <c r="W34" s="218"/>
      <c r="X34" s="587" t="s">
        <v>268</v>
      </c>
      <c r="Y34" s="588"/>
      <c r="Z34" s="588"/>
      <c r="AA34" s="589"/>
      <c r="AB34" s="218"/>
      <c r="AC34" s="218"/>
      <c r="AD34" s="218"/>
      <c r="AE34" s="218"/>
      <c r="AF34" s="587" t="s">
        <v>221</v>
      </c>
      <c r="AG34" s="588"/>
      <c r="AH34" s="588"/>
      <c r="AI34" s="589"/>
      <c r="AJ34" s="218"/>
      <c r="AK34" s="218"/>
      <c r="AL34" s="218"/>
      <c r="AM34" s="218"/>
      <c r="AN34" s="587" t="s">
        <v>262</v>
      </c>
      <c r="AO34" s="588"/>
      <c r="AP34" s="588"/>
      <c r="AQ34" s="589"/>
      <c r="AR34" s="218"/>
      <c r="AS34" s="218"/>
      <c r="AT34" s="218"/>
      <c r="AU34" s="218"/>
      <c r="AV34" s="587" t="s">
        <v>263</v>
      </c>
      <c r="AW34" s="588"/>
      <c r="AX34" s="588"/>
      <c r="AY34" s="589"/>
      <c r="AZ34" s="218"/>
      <c r="BA34" s="218"/>
      <c r="BB34" s="218"/>
      <c r="BC34" s="218"/>
      <c r="BD34" s="587" t="s">
        <v>285</v>
      </c>
      <c r="BE34" s="588"/>
      <c r="BF34" s="588"/>
      <c r="BG34" s="589"/>
      <c r="BH34" s="218"/>
      <c r="BI34" s="218"/>
      <c r="BJ34" s="218"/>
      <c r="BK34" s="218"/>
      <c r="BL34" s="587" t="s">
        <v>261</v>
      </c>
      <c r="BM34" s="588"/>
      <c r="BN34" s="588"/>
      <c r="BO34" s="589"/>
      <c r="BP34" s="208"/>
      <c r="BQ34" s="208"/>
      <c r="BR34" s="208"/>
      <c r="BS34" s="208"/>
    </row>
    <row r="35" spans="1:71" s="5" customFormat="1" ht="24" customHeight="1">
      <c r="A35" s="218"/>
      <c r="G35" s="218"/>
      <c r="H35" s="590"/>
      <c r="I35" s="591"/>
      <c r="J35" s="591"/>
      <c r="K35" s="592"/>
      <c r="N35" s="218"/>
      <c r="P35" s="590"/>
      <c r="Q35" s="591"/>
      <c r="R35" s="591"/>
      <c r="S35" s="592"/>
      <c r="T35" s="218"/>
      <c r="U35" s="218"/>
      <c r="V35" s="218"/>
      <c r="W35" s="218"/>
      <c r="X35" s="590"/>
      <c r="Y35" s="591"/>
      <c r="Z35" s="591"/>
      <c r="AA35" s="592"/>
      <c r="AB35" s="218"/>
      <c r="AC35" s="218"/>
      <c r="AD35" s="218"/>
      <c r="AE35" s="218"/>
      <c r="AF35" s="590"/>
      <c r="AG35" s="591"/>
      <c r="AH35" s="591"/>
      <c r="AI35" s="592"/>
      <c r="AJ35" s="218"/>
      <c r="AK35" s="218"/>
      <c r="AL35" s="218"/>
      <c r="AM35" s="218"/>
      <c r="AN35" s="590"/>
      <c r="AO35" s="591"/>
      <c r="AP35" s="591"/>
      <c r="AQ35" s="592"/>
      <c r="AR35" s="218"/>
      <c r="AS35" s="218"/>
      <c r="AT35" s="218"/>
      <c r="AU35" s="218"/>
      <c r="AV35" s="590"/>
      <c r="AW35" s="591"/>
      <c r="AX35" s="591"/>
      <c r="AY35" s="592"/>
      <c r="AZ35" s="218"/>
      <c r="BA35" s="218"/>
      <c r="BB35" s="218"/>
      <c r="BC35" s="218"/>
      <c r="BD35" s="590"/>
      <c r="BE35" s="591"/>
      <c r="BF35" s="591"/>
      <c r="BG35" s="592"/>
      <c r="BH35" s="218"/>
      <c r="BI35" s="218"/>
      <c r="BJ35" s="218"/>
      <c r="BK35" s="218"/>
      <c r="BL35" s="590"/>
      <c r="BM35" s="591"/>
      <c r="BN35" s="591"/>
      <c r="BO35" s="592"/>
      <c r="BP35" s="208"/>
      <c r="BQ35" s="208"/>
      <c r="BR35" s="208"/>
      <c r="BS35" s="208"/>
    </row>
    <row r="36" spans="1:71" ht="24" customHeight="1">
      <c r="A36" s="62"/>
      <c r="F36" s="233"/>
      <c r="G36" s="219"/>
      <c r="H36" s="593"/>
      <c r="I36" s="594"/>
      <c r="J36" s="594"/>
      <c r="K36" s="595"/>
      <c r="P36" s="593"/>
      <c r="Q36" s="594"/>
      <c r="R36" s="594"/>
      <c r="S36" s="595"/>
      <c r="T36" s="219"/>
      <c r="U36" s="219"/>
      <c r="X36" s="602"/>
      <c r="Y36" s="603"/>
      <c r="Z36" s="603"/>
      <c r="AA36" s="604"/>
      <c r="AF36" s="602"/>
      <c r="AG36" s="603"/>
      <c r="AH36" s="603"/>
      <c r="AI36" s="604"/>
      <c r="AN36" s="602"/>
      <c r="AO36" s="603"/>
      <c r="AP36" s="603"/>
      <c r="AQ36" s="604"/>
      <c r="AV36" s="602"/>
      <c r="AW36" s="603"/>
      <c r="AX36" s="603"/>
      <c r="AY36" s="604"/>
      <c r="BD36" s="602"/>
      <c r="BE36" s="603"/>
      <c r="BF36" s="603"/>
      <c r="BG36" s="604"/>
      <c r="BL36" s="602"/>
      <c r="BM36" s="603"/>
      <c r="BN36" s="603"/>
      <c r="BO36" s="604"/>
      <c r="BQ36" s="185"/>
      <c r="BR36" s="185"/>
      <c r="BS36" s="185"/>
    </row>
    <row r="37" spans="1:71" ht="24" customHeight="1">
      <c r="A37" s="62"/>
      <c r="F37" s="233"/>
      <c r="G37" s="219"/>
      <c r="H37" s="596"/>
      <c r="I37" s="597"/>
      <c r="J37" s="597"/>
      <c r="K37" s="598"/>
      <c r="P37" s="596"/>
      <c r="Q37" s="597"/>
      <c r="R37" s="597"/>
      <c r="S37" s="598"/>
      <c r="T37" s="219"/>
      <c r="U37" s="219"/>
      <c r="X37" s="605"/>
      <c r="Y37" s="606"/>
      <c r="Z37" s="606"/>
      <c r="AA37" s="607"/>
      <c r="AF37" s="605"/>
      <c r="AG37" s="606"/>
      <c r="AH37" s="606"/>
      <c r="AI37" s="607"/>
      <c r="AN37" s="605"/>
      <c r="AO37" s="606"/>
      <c r="AP37" s="606"/>
      <c r="AQ37" s="607"/>
      <c r="AV37" s="605"/>
      <c r="AW37" s="606"/>
      <c r="AX37" s="606"/>
      <c r="AY37" s="607"/>
      <c r="BD37" s="605"/>
      <c r="BE37" s="606"/>
      <c r="BF37" s="606"/>
      <c r="BG37" s="607"/>
      <c r="BL37" s="605"/>
      <c r="BM37" s="606"/>
      <c r="BN37" s="606"/>
      <c r="BO37" s="607"/>
      <c r="BQ37" s="185"/>
      <c r="BR37" s="185"/>
      <c r="BS37" s="185"/>
    </row>
    <row r="38" spans="1:71" ht="24" customHeight="1">
      <c r="A38" s="62"/>
      <c r="F38" s="233"/>
      <c r="G38" s="219"/>
      <c r="H38" s="596"/>
      <c r="I38" s="597"/>
      <c r="J38" s="597"/>
      <c r="K38" s="598"/>
      <c r="P38" s="596"/>
      <c r="Q38" s="597"/>
      <c r="R38" s="597"/>
      <c r="S38" s="598"/>
      <c r="T38" s="219"/>
      <c r="U38" s="219"/>
      <c r="X38" s="605"/>
      <c r="Y38" s="606"/>
      <c r="Z38" s="606"/>
      <c r="AA38" s="607"/>
      <c r="AF38" s="605"/>
      <c r="AG38" s="606"/>
      <c r="AH38" s="606"/>
      <c r="AI38" s="607"/>
      <c r="AN38" s="605"/>
      <c r="AO38" s="606"/>
      <c r="AP38" s="606"/>
      <c r="AQ38" s="607"/>
      <c r="AV38" s="605"/>
      <c r="AW38" s="606"/>
      <c r="AX38" s="606"/>
      <c r="AY38" s="607"/>
      <c r="BD38" s="605"/>
      <c r="BE38" s="606"/>
      <c r="BF38" s="606"/>
      <c r="BG38" s="607"/>
      <c r="BL38" s="605"/>
      <c r="BM38" s="606"/>
      <c r="BN38" s="606"/>
      <c r="BO38" s="607"/>
      <c r="BQ38" s="185"/>
      <c r="BR38" s="185"/>
      <c r="BS38" s="185"/>
    </row>
    <row r="39" spans="1:71" ht="24" customHeight="1">
      <c r="A39" s="62"/>
      <c r="F39" s="233"/>
      <c r="G39" s="219"/>
      <c r="H39" s="596"/>
      <c r="I39" s="597"/>
      <c r="J39" s="597"/>
      <c r="K39" s="598"/>
      <c r="P39" s="596"/>
      <c r="Q39" s="597"/>
      <c r="R39" s="597"/>
      <c r="S39" s="598"/>
      <c r="T39" s="219"/>
      <c r="U39" s="219"/>
      <c r="X39" s="605"/>
      <c r="Y39" s="606"/>
      <c r="Z39" s="606"/>
      <c r="AA39" s="607"/>
      <c r="AF39" s="605"/>
      <c r="AG39" s="606"/>
      <c r="AH39" s="606"/>
      <c r="AI39" s="607"/>
      <c r="AN39" s="605"/>
      <c r="AO39" s="606"/>
      <c r="AP39" s="606"/>
      <c r="AQ39" s="607"/>
      <c r="AV39" s="605"/>
      <c r="AW39" s="606"/>
      <c r="AX39" s="606"/>
      <c r="AY39" s="607"/>
      <c r="BD39" s="605"/>
      <c r="BE39" s="606"/>
      <c r="BF39" s="606"/>
      <c r="BG39" s="607"/>
      <c r="BL39" s="605"/>
      <c r="BM39" s="606"/>
      <c r="BN39" s="606"/>
      <c r="BO39" s="607"/>
      <c r="BQ39" s="185"/>
      <c r="BR39" s="185"/>
      <c r="BS39" s="185"/>
    </row>
    <row r="40" spans="1:71" ht="24" customHeight="1">
      <c r="A40" s="62"/>
      <c r="F40" s="233"/>
      <c r="G40" s="219"/>
      <c r="H40" s="596"/>
      <c r="I40" s="597"/>
      <c r="J40" s="597"/>
      <c r="K40" s="598"/>
      <c r="P40" s="596"/>
      <c r="Q40" s="597"/>
      <c r="R40" s="597"/>
      <c r="S40" s="598"/>
      <c r="T40" s="219"/>
      <c r="U40" s="219"/>
      <c r="X40" s="605"/>
      <c r="Y40" s="606"/>
      <c r="Z40" s="606"/>
      <c r="AA40" s="607"/>
      <c r="AF40" s="605"/>
      <c r="AG40" s="606"/>
      <c r="AH40" s="606"/>
      <c r="AI40" s="607"/>
      <c r="AN40" s="605"/>
      <c r="AO40" s="606"/>
      <c r="AP40" s="606"/>
      <c r="AQ40" s="607"/>
      <c r="AV40" s="605"/>
      <c r="AW40" s="606"/>
      <c r="AX40" s="606"/>
      <c r="AY40" s="607"/>
      <c r="BD40" s="605"/>
      <c r="BE40" s="606"/>
      <c r="BF40" s="606"/>
      <c r="BG40" s="607"/>
      <c r="BL40" s="605"/>
      <c r="BM40" s="606"/>
      <c r="BN40" s="606"/>
      <c r="BO40" s="607"/>
      <c r="BQ40" s="185"/>
      <c r="BR40" s="185"/>
      <c r="BS40" s="185"/>
    </row>
    <row r="41" spans="1:71" ht="24" customHeight="1">
      <c r="A41" s="62"/>
      <c r="F41" s="233"/>
      <c r="G41" s="219"/>
      <c r="H41" s="596"/>
      <c r="I41" s="597"/>
      <c r="J41" s="597"/>
      <c r="K41" s="598"/>
      <c r="P41" s="596"/>
      <c r="Q41" s="597"/>
      <c r="R41" s="597"/>
      <c r="S41" s="598"/>
      <c r="T41" s="219"/>
      <c r="U41" s="219"/>
      <c r="X41" s="605"/>
      <c r="Y41" s="606"/>
      <c r="Z41" s="606"/>
      <c r="AA41" s="607"/>
      <c r="AF41" s="605"/>
      <c r="AG41" s="606"/>
      <c r="AH41" s="606"/>
      <c r="AI41" s="607"/>
      <c r="AN41" s="605"/>
      <c r="AO41" s="606"/>
      <c r="AP41" s="606"/>
      <c r="AQ41" s="607"/>
      <c r="AV41" s="605"/>
      <c r="AW41" s="606"/>
      <c r="AX41" s="606"/>
      <c r="AY41" s="607"/>
      <c r="BD41" s="605"/>
      <c r="BE41" s="606"/>
      <c r="BF41" s="606"/>
      <c r="BG41" s="607"/>
      <c r="BL41" s="605"/>
      <c r="BM41" s="606"/>
      <c r="BN41" s="606"/>
      <c r="BO41" s="607"/>
      <c r="BQ41" s="185"/>
      <c r="BR41" s="185"/>
      <c r="BS41" s="185"/>
    </row>
    <row r="42" spans="1:71" ht="24" customHeight="1">
      <c r="A42" s="62"/>
      <c r="F42" s="233"/>
      <c r="G42" s="219"/>
      <c r="H42" s="596"/>
      <c r="I42" s="597"/>
      <c r="J42" s="597"/>
      <c r="K42" s="598"/>
      <c r="P42" s="596"/>
      <c r="Q42" s="597"/>
      <c r="R42" s="597"/>
      <c r="S42" s="598"/>
      <c r="T42" s="219"/>
      <c r="U42" s="219"/>
      <c r="X42" s="605"/>
      <c r="Y42" s="606"/>
      <c r="Z42" s="606"/>
      <c r="AA42" s="607"/>
      <c r="AF42" s="605"/>
      <c r="AG42" s="606"/>
      <c r="AH42" s="606"/>
      <c r="AI42" s="607"/>
      <c r="AN42" s="605"/>
      <c r="AO42" s="606"/>
      <c r="AP42" s="606"/>
      <c r="AQ42" s="607"/>
      <c r="AV42" s="605"/>
      <c r="AW42" s="606"/>
      <c r="AX42" s="606"/>
      <c r="AY42" s="607"/>
      <c r="BD42" s="605"/>
      <c r="BE42" s="606"/>
      <c r="BF42" s="606"/>
      <c r="BG42" s="607"/>
      <c r="BL42" s="605"/>
      <c r="BM42" s="606"/>
      <c r="BN42" s="606"/>
      <c r="BO42" s="607"/>
      <c r="BQ42" s="185"/>
      <c r="BR42" s="185"/>
      <c r="BS42" s="185"/>
    </row>
    <row r="43" spans="1:71" ht="24" customHeight="1">
      <c r="A43" s="62"/>
      <c r="F43" s="233"/>
      <c r="G43" s="219"/>
      <c r="H43" s="596"/>
      <c r="I43" s="597"/>
      <c r="J43" s="597"/>
      <c r="K43" s="598"/>
      <c r="P43" s="596"/>
      <c r="Q43" s="597"/>
      <c r="R43" s="597"/>
      <c r="S43" s="598"/>
      <c r="T43" s="219"/>
      <c r="U43" s="219"/>
      <c r="X43" s="605"/>
      <c r="Y43" s="606"/>
      <c r="Z43" s="606"/>
      <c r="AA43" s="607"/>
      <c r="AF43" s="605"/>
      <c r="AG43" s="606"/>
      <c r="AH43" s="606"/>
      <c r="AI43" s="607"/>
      <c r="AN43" s="605"/>
      <c r="AO43" s="606"/>
      <c r="AP43" s="606"/>
      <c r="AQ43" s="607"/>
      <c r="AV43" s="605"/>
      <c r="AW43" s="606"/>
      <c r="AX43" s="606"/>
      <c r="AY43" s="607"/>
      <c r="BD43" s="605"/>
      <c r="BE43" s="606"/>
      <c r="BF43" s="606"/>
      <c r="BG43" s="607"/>
      <c r="BL43" s="605"/>
      <c r="BM43" s="606"/>
      <c r="BN43" s="606"/>
      <c r="BO43" s="607"/>
      <c r="BQ43" s="185"/>
      <c r="BR43" s="185"/>
      <c r="BS43" s="185"/>
    </row>
    <row r="44" spans="1:71" ht="24" customHeight="1">
      <c r="A44" s="62"/>
      <c r="F44" s="233"/>
      <c r="G44" s="219"/>
      <c r="H44" s="596"/>
      <c r="I44" s="597"/>
      <c r="J44" s="597"/>
      <c r="K44" s="598"/>
      <c r="P44" s="596"/>
      <c r="Q44" s="597"/>
      <c r="R44" s="597"/>
      <c r="S44" s="598"/>
      <c r="T44" s="219"/>
      <c r="U44" s="219"/>
      <c r="X44" s="605"/>
      <c r="Y44" s="606"/>
      <c r="Z44" s="606"/>
      <c r="AA44" s="607"/>
      <c r="AF44" s="605"/>
      <c r="AG44" s="606"/>
      <c r="AH44" s="606"/>
      <c r="AI44" s="607"/>
      <c r="AN44" s="605"/>
      <c r="AO44" s="606"/>
      <c r="AP44" s="606"/>
      <c r="AQ44" s="607"/>
      <c r="AV44" s="605"/>
      <c r="AW44" s="606"/>
      <c r="AX44" s="606"/>
      <c r="AY44" s="607"/>
      <c r="BD44" s="605"/>
      <c r="BE44" s="606"/>
      <c r="BF44" s="606"/>
      <c r="BG44" s="607"/>
      <c r="BL44" s="605"/>
      <c r="BM44" s="606"/>
      <c r="BN44" s="606"/>
      <c r="BO44" s="607"/>
      <c r="BQ44" s="185"/>
      <c r="BR44" s="185"/>
      <c r="BS44" s="185"/>
    </row>
    <row r="45" spans="1:71" ht="24" customHeight="1">
      <c r="A45" s="62"/>
      <c r="F45" s="233"/>
      <c r="G45" s="219"/>
      <c r="H45" s="596"/>
      <c r="I45" s="597"/>
      <c r="J45" s="597"/>
      <c r="K45" s="598"/>
      <c r="P45" s="596"/>
      <c r="Q45" s="597"/>
      <c r="R45" s="597"/>
      <c r="S45" s="598"/>
      <c r="T45" s="219"/>
      <c r="U45" s="219"/>
      <c r="X45" s="605"/>
      <c r="Y45" s="606"/>
      <c r="Z45" s="606"/>
      <c r="AA45" s="607"/>
      <c r="AF45" s="605"/>
      <c r="AG45" s="606"/>
      <c r="AH45" s="606"/>
      <c r="AI45" s="607"/>
      <c r="AN45" s="605"/>
      <c r="AO45" s="606"/>
      <c r="AP45" s="606"/>
      <c r="AQ45" s="607"/>
      <c r="AV45" s="605"/>
      <c r="AW45" s="606"/>
      <c r="AX45" s="606"/>
      <c r="AY45" s="607"/>
      <c r="BD45" s="605"/>
      <c r="BE45" s="606"/>
      <c r="BF45" s="606"/>
      <c r="BG45" s="607"/>
      <c r="BL45" s="605"/>
      <c r="BM45" s="606"/>
      <c r="BN45" s="606"/>
      <c r="BO45" s="607"/>
      <c r="BQ45" s="185"/>
      <c r="BR45" s="185"/>
      <c r="BS45" s="185"/>
    </row>
    <row r="46" spans="1:71" ht="24" customHeight="1">
      <c r="A46" s="62"/>
      <c r="F46" s="233"/>
      <c r="G46" s="219"/>
      <c r="H46" s="596"/>
      <c r="I46" s="597"/>
      <c r="J46" s="597"/>
      <c r="K46" s="598"/>
      <c r="P46" s="596"/>
      <c r="Q46" s="597"/>
      <c r="R46" s="597"/>
      <c r="S46" s="598"/>
      <c r="T46" s="219"/>
      <c r="U46" s="219"/>
      <c r="X46" s="605"/>
      <c r="Y46" s="606"/>
      <c r="Z46" s="606"/>
      <c r="AA46" s="607"/>
      <c r="AF46" s="605"/>
      <c r="AG46" s="606"/>
      <c r="AH46" s="606"/>
      <c r="AI46" s="607"/>
      <c r="AN46" s="605"/>
      <c r="AO46" s="606"/>
      <c r="AP46" s="606"/>
      <c r="AQ46" s="607"/>
      <c r="AV46" s="605"/>
      <c r="AW46" s="606"/>
      <c r="AX46" s="606"/>
      <c r="AY46" s="607"/>
      <c r="BD46" s="605"/>
      <c r="BE46" s="606"/>
      <c r="BF46" s="606"/>
      <c r="BG46" s="607"/>
      <c r="BL46" s="605"/>
      <c r="BM46" s="606"/>
      <c r="BN46" s="606"/>
      <c r="BO46" s="607"/>
      <c r="BQ46" s="185"/>
      <c r="BR46" s="185"/>
      <c r="BS46" s="185"/>
    </row>
    <row r="47" spans="1:71" ht="24" customHeight="1">
      <c r="A47" s="62"/>
      <c r="F47" s="233"/>
      <c r="G47" s="219"/>
      <c r="H47" s="596"/>
      <c r="I47" s="597"/>
      <c r="J47" s="597"/>
      <c r="K47" s="598"/>
      <c r="P47" s="596"/>
      <c r="Q47" s="597"/>
      <c r="R47" s="597"/>
      <c r="S47" s="598"/>
      <c r="T47" s="219"/>
      <c r="U47" s="219"/>
      <c r="X47" s="605"/>
      <c r="Y47" s="606"/>
      <c r="Z47" s="606"/>
      <c r="AA47" s="607"/>
      <c r="AF47" s="605"/>
      <c r="AG47" s="606"/>
      <c r="AH47" s="606"/>
      <c r="AI47" s="607"/>
      <c r="AN47" s="605"/>
      <c r="AO47" s="606"/>
      <c r="AP47" s="606"/>
      <c r="AQ47" s="607"/>
      <c r="AV47" s="605"/>
      <c r="AW47" s="606"/>
      <c r="AX47" s="606"/>
      <c r="AY47" s="607"/>
      <c r="BD47" s="605"/>
      <c r="BE47" s="606"/>
      <c r="BF47" s="606"/>
      <c r="BG47" s="607"/>
      <c r="BL47" s="605"/>
      <c r="BM47" s="606"/>
      <c r="BN47" s="606"/>
      <c r="BO47" s="607"/>
      <c r="BQ47" s="185"/>
      <c r="BR47" s="185"/>
      <c r="BS47" s="185"/>
    </row>
    <row r="48" spans="1:71" ht="24" customHeight="1">
      <c r="A48" s="62"/>
      <c r="F48" s="233"/>
      <c r="G48" s="219"/>
      <c r="H48" s="596"/>
      <c r="I48" s="597"/>
      <c r="J48" s="597"/>
      <c r="K48" s="598"/>
      <c r="P48" s="596"/>
      <c r="Q48" s="597"/>
      <c r="R48" s="597"/>
      <c r="S48" s="598"/>
      <c r="T48" s="219"/>
      <c r="U48" s="219"/>
      <c r="X48" s="605"/>
      <c r="Y48" s="606"/>
      <c r="Z48" s="606"/>
      <c r="AA48" s="607"/>
      <c r="AF48" s="605"/>
      <c r="AG48" s="606"/>
      <c r="AH48" s="606"/>
      <c r="AI48" s="607"/>
      <c r="AN48" s="605"/>
      <c r="AO48" s="606"/>
      <c r="AP48" s="606"/>
      <c r="AQ48" s="607"/>
      <c r="AV48" s="605"/>
      <c r="AW48" s="606"/>
      <c r="AX48" s="606"/>
      <c r="AY48" s="607"/>
      <c r="BD48" s="605"/>
      <c r="BE48" s="606"/>
      <c r="BF48" s="606"/>
      <c r="BG48" s="607"/>
      <c r="BL48" s="605"/>
      <c r="BM48" s="606"/>
      <c r="BN48" s="606"/>
      <c r="BO48" s="607"/>
      <c r="BQ48" s="185"/>
      <c r="BR48" s="185"/>
      <c r="BS48" s="185"/>
    </row>
    <row r="49" spans="1:71" ht="24" customHeight="1">
      <c r="A49" s="62"/>
      <c r="F49" s="233"/>
      <c r="G49" s="219"/>
      <c r="H49" s="596"/>
      <c r="I49" s="597"/>
      <c r="J49" s="597"/>
      <c r="K49" s="598"/>
      <c r="P49" s="596"/>
      <c r="Q49" s="597"/>
      <c r="R49" s="597"/>
      <c r="S49" s="598"/>
      <c r="T49" s="219"/>
      <c r="U49" s="219"/>
      <c r="X49" s="605"/>
      <c r="Y49" s="606"/>
      <c r="Z49" s="606"/>
      <c r="AA49" s="607"/>
      <c r="AF49" s="605"/>
      <c r="AG49" s="606"/>
      <c r="AH49" s="606"/>
      <c r="AI49" s="607"/>
      <c r="AN49" s="605"/>
      <c r="AO49" s="606"/>
      <c r="AP49" s="606"/>
      <c r="AQ49" s="607"/>
      <c r="AV49" s="605"/>
      <c r="AW49" s="606"/>
      <c r="AX49" s="606"/>
      <c r="AY49" s="607"/>
      <c r="BD49" s="605"/>
      <c r="BE49" s="606"/>
      <c r="BF49" s="606"/>
      <c r="BG49" s="607"/>
      <c r="BL49" s="605"/>
      <c r="BM49" s="606"/>
      <c r="BN49" s="606"/>
      <c r="BO49" s="607"/>
      <c r="BQ49" s="185"/>
      <c r="BR49" s="185"/>
      <c r="BS49" s="185"/>
    </row>
    <row r="50" spans="1:71" ht="24" customHeight="1">
      <c r="A50" s="62"/>
      <c r="F50" s="233"/>
      <c r="G50" s="219"/>
      <c r="H50" s="596"/>
      <c r="I50" s="597"/>
      <c r="J50" s="597"/>
      <c r="K50" s="598"/>
      <c r="P50" s="596"/>
      <c r="Q50" s="597"/>
      <c r="R50" s="597"/>
      <c r="S50" s="598"/>
      <c r="T50" s="219"/>
      <c r="U50" s="219"/>
      <c r="X50" s="605"/>
      <c r="Y50" s="606"/>
      <c r="Z50" s="606"/>
      <c r="AA50" s="607"/>
      <c r="AF50" s="605"/>
      <c r="AG50" s="606"/>
      <c r="AH50" s="606"/>
      <c r="AI50" s="607"/>
      <c r="AN50" s="605"/>
      <c r="AO50" s="606"/>
      <c r="AP50" s="606"/>
      <c r="AQ50" s="607"/>
      <c r="AV50" s="605"/>
      <c r="AW50" s="606"/>
      <c r="AX50" s="606"/>
      <c r="AY50" s="607"/>
      <c r="BD50" s="605"/>
      <c r="BE50" s="606"/>
      <c r="BF50" s="606"/>
      <c r="BG50" s="607"/>
      <c r="BL50" s="605"/>
      <c r="BM50" s="606"/>
      <c r="BN50" s="606"/>
      <c r="BO50" s="607"/>
      <c r="BQ50" s="185"/>
      <c r="BR50" s="185"/>
      <c r="BS50" s="185"/>
    </row>
    <row r="51" spans="1:71" ht="24" customHeight="1">
      <c r="A51" s="62"/>
      <c r="F51" s="233"/>
      <c r="G51" s="219"/>
      <c r="H51" s="596"/>
      <c r="I51" s="597"/>
      <c r="J51" s="597"/>
      <c r="K51" s="598"/>
      <c r="P51" s="596"/>
      <c r="Q51" s="597"/>
      <c r="R51" s="597"/>
      <c r="S51" s="598"/>
      <c r="T51" s="219"/>
      <c r="U51" s="219"/>
      <c r="X51" s="605"/>
      <c r="Y51" s="606"/>
      <c r="Z51" s="606"/>
      <c r="AA51" s="607"/>
      <c r="AF51" s="605"/>
      <c r="AG51" s="606"/>
      <c r="AH51" s="606"/>
      <c r="AI51" s="607"/>
      <c r="AN51" s="605"/>
      <c r="AO51" s="606"/>
      <c r="AP51" s="606"/>
      <c r="AQ51" s="607"/>
      <c r="AV51" s="605"/>
      <c r="AW51" s="606"/>
      <c r="AX51" s="606"/>
      <c r="AY51" s="607"/>
      <c r="BD51" s="605"/>
      <c r="BE51" s="606"/>
      <c r="BF51" s="606"/>
      <c r="BG51" s="607"/>
      <c r="BL51" s="605"/>
      <c r="BM51" s="606"/>
      <c r="BN51" s="606"/>
      <c r="BO51" s="607"/>
      <c r="BQ51" s="185"/>
      <c r="BR51" s="185"/>
      <c r="BS51" s="185"/>
    </row>
    <row r="52" spans="1:71" ht="24" customHeight="1">
      <c r="A52" s="62"/>
      <c r="F52" s="233"/>
      <c r="G52" s="219"/>
      <c r="H52" s="596"/>
      <c r="I52" s="597"/>
      <c r="J52" s="597"/>
      <c r="K52" s="598"/>
      <c r="P52" s="596"/>
      <c r="Q52" s="597"/>
      <c r="R52" s="597"/>
      <c r="S52" s="598"/>
      <c r="T52" s="219"/>
      <c r="U52" s="219"/>
      <c r="X52" s="605"/>
      <c r="Y52" s="606"/>
      <c r="Z52" s="606"/>
      <c r="AA52" s="607"/>
      <c r="AF52" s="605"/>
      <c r="AG52" s="606"/>
      <c r="AH52" s="606"/>
      <c r="AI52" s="607"/>
      <c r="AN52" s="605"/>
      <c r="AO52" s="606"/>
      <c r="AP52" s="606"/>
      <c r="AQ52" s="607"/>
      <c r="AV52" s="605"/>
      <c r="AW52" s="606"/>
      <c r="AX52" s="606"/>
      <c r="AY52" s="607"/>
      <c r="BD52" s="605"/>
      <c r="BE52" s="606"/>
      <c r="BF52" s="606"/>
      <c r="BG52" s="607"/>
      <c r="BL52" s="605"/>
      <c r="BM52" s="606"/>
      <c r="BN52" s="606"/>
      <c r="BO52" s="607"/>
      <c r="BQ52" s="185"/>
      <c r="BR52" s="185"/>
      <c r="BS52" s="185"/>
    </row>
    <row r="53" spans="1:71" ht="24" customHeight="1" thickBot="1">
      <c r="A53" s="62"/>
      <c r="F53" s="233"/>
      <c r="G53" s="219"/>
      <c r="H53" s="599"/>
      <c r="I53" s="600"/>
      <c r="J53" s="600"/>
      <c r="K53" s="601"/>
      <c r="P53" s="599"/>
      <c r="Q53" s="600"/>
      <c r="R53" s="600"/>
      <c r="S53" s="601"/>
      <c r="T53" s="219"/>
      <c r="U53" s="219"/>
      <c r="X53" s="608"/>
      <c r="Y53" s="609"/>
      <c r="Z53" s="609"/>
      <c r="AA53" s="610"/>
      <c r="AF53" s="608"/>
      <c r="AG53" s="609"/>
      <c r="AH53" s="609"/>
      <c r="AI53" s="610"/>
      <c r="AN53" s="608"/>
      <c r="AO53" s="609"/>
      <c r="AP53" s="609"/>
      <c r="AQ53" s="610"/>
      <c r="AV53" s="608"/>
      <c r="AW53" s="609"/>
      <c r="AX53" s="609"/>
      <c r="AY53" s="610"/>
      <c r="BD53" s="608"/>
      <c r="BE53" s="609"/>
      <c r="BF53" s="609"/>
      <c r="BG53" s="610"/>
      <c r="BL53" s="608"/>
      <c r="BM53" s="609"/>
      <c r="BN53" s="609"/>
      <c r="BO53" s="610"/>
      <c r="BQ53" s="185"/>
      <c r="BR53" s="185"/>
      <c r="BS53" s="185"/>
    </row>
    <row r="54" spans="1:71" ht="24" customHeight="1">
      <c r="BQ54" s="185"/>
    </row>
  </sheetData>
  <mergeCells count="72">
    <mergeCell ref="BL34:BO35"/>
    <mergeCell ref="H36:K53"/>
    <mergeCell ref="P36:S53"/>
    <mergeCell ref="X36:AA53"/>
    <mergeCell ref="AF36:AI53"/>
    <mergeCell ref="AN36:AQ53"/>
    <mergeCell ref="AV36:AY53"/>
    <mergeCell ref="BD36:BG53"/>
    <mergeCell ref="BL36:BO53"/>
    <mergeCell ref="AB29:AF30"/>
    <mergeCell ref="AR29:AU30"/>
    <mergeCell ref="L29:O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B1:BM1"/>
    <mergeCell ref="B3:BM4"/>
    <mergeCell ref="AA6:AO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1"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EF30"/>
  <sheetViews>
    <sheetView showGridLines="0" topLeftCell="A10" zoomScale="70" zoomScaleNormal="70" workbookViewId="0">
      <selection activeCell="AI37" sqref="AI37"/>
    </sheetView>
  </sheetViews>
  <sheetFormatPr defaultColWidth="2.75" defaultRowHeight="19.5"/>
  <cols>
    <col min="1" max="1" width="6.625" style="63" customWidth="1"/>
    <col min="2" max="2" width="26" style="64" bestFit="1" customWidth="1"/>
    <col min="3" max="22" width="4.75" style="64" customWidth="1"/>
    <col min="23" max="29" width="4.25" style="64" customWidth="1"/>
    <col min="30" max="30" width="4.625" style="64" customWidth="1"/>
    <col min="31" max="31" width="2.75" style="64" customWidth="1"/>
    <col min="32" max="33" width="5.375" style="64" customWidth="1"/>
    <col min="34" max="34" width="5.75" style="64" customWidth="1"/>
    <col min="35" max="35" width="17.75" style="64" bestFit="1" customWidth="1"/>
    <col min="36" max="36" width="2.75" style="64" customWidth="1"/>
    <col min="37" max="37" width="10.375" style="64" customWidth="1"/>
    <col min="38" max="133" width="8.875" style="64" customWidth="1"/>
    <col min="134" max="134" width="3.375" style="64" customWidth="1"/>
    <col min="135" max="135" width="22.125" style="64" customWidth="1"/>
    <col min="136" max="256" width="2.75" style="64"/>
    <col min="257" max="257" width="6.625" style="64" customWidth="1"/>
    <col min="258" max="258" width="32.375" style="64" bestFit="1" customWidth="1"/>
    <col min="259" max="285" width="4.25" style="64" customWidth="1"/>
    <col min="286" max="286" width="4.625" style="64" customWidth="1"/>
    <col min="287" max="287" width="2.75" style="64" customWidth="1"/>
    <col min="288" max="289" width="5.375" style="64" customWidth="1"/>
    <col min="290" max="291" width="5.75" style="64" customWidth="1"/>
    <col min="292" max="292" width="2.75" style="64" customWidth="1"/>
    <col min="293" max="293" width="10.375" style="64" customWidth="1"/>
    <col min="294" max="389" width="8.875" style="64" customWidth="1"/>
    <col min="390" max="390" width="3.375" style="64" customWidth="1"/>
    <col min="391" max="391" width="22.125" style="64" customWidth="1"/>
    <col min="392" max="512" width="2.75" style="64"/>
    <col min="513" max="513" width="6.625" style="64" customWidth="1"/>
    <col min="514" max="514" width="32.375" style="64" bestFit="1" customWidth="1"/>
    <col min="515" max="541" width="4.25" style="64" customWidth="1"/>
    <col min="542" max="542" width="4.625" style="64" customWidth="1"/>
    <col min="543" max="543" width="2.75" style="64" customWidth="1"/>
    <col min="544" max="545" width="5.375" style="64" customWidth="1"/>
    <col min="546" max="547" width="5.75" style="64" customWidth="1"/>
    <col min="548" max="548" width="2.75" style="64" customWidth="1"/>
    <col min="549" max="549" width="10.375" style="64" customWidth="1"/>
    <col min="550" max="645" width="8.875" style="64" customWidth="1"/>
    <col min="646" max="646" width="3.375" style="64" customWidth="1"/>
    <col min="647" max="647" width="22.125" style="64" customWidth="1"/>
    <col min="648" max="768" width="2.75" style="64"/>
    <col min="769" max="769" width="6.625" style="64" customWidth="1"/>
    <col min="770" max="770" width="32.375" style="64" bestFit="1" customWidth="1"/>
    <col min="771" max="797" width="4.25" style="64" customWidth="1"/>
    <col min="798" max="798" width="4.625" style="64" customWidth="1"/>
    <col min="799" max="799" width="2.75" style="64" customWidth="1"/>
    <col min="800" max="801" width="5.375" style="64" customWidth="1"/>
    <col min="802" max="803" width="5.75" style="64" customWidth="1"/>
    <col min="804" max="804" width="2.75" style="64" customWidth="1"/>
    <col min="805" max="805" width="10.375" style="64" customWidth="1"/>
    <col min="806" max="901" width="8.875" style="64" customWidth="1"/>
    <col min="902" max="902" width="3.375" style="64" customWidth="1"/>
    <col min="903" max="903" width="22.125" style="64" customWidth="1"/>
    <col min="904" max="1024" width="2.75" style="64"/>
    <col min="1025" max="1025" width="6.625" style="64" customWidth="1"/>
    <col min="1026" max="1026" width="32.375" style="64" bestFit="1" customWidth="1"/>
    <col min="1027" max="1053" width="4.25" style="64" customWidth="1"/>
    <col min="1054" max="1054" width="4.625" style="64" customWidth="1"/>
    <col min="1055" max="1055" width="2.75" style="64" customWidth="1"/>
    <col min="1056" max="1057" width="5.375" style="64" customWidth="1"/>
    <col min="1058" max="1059" width="5.75" style="64" customWidth="1"/>
    <col min="1060" max="1060" width="2.75" style="64" customWidth="1"/>
    <col min="1061" max="1061" width="10.375" style="64" customWidth="1"/>
    <col min="1062" max="1157" width="8.875" style="64" customWidth="1"/>
    <col min="1158" max="1158" width="3.375" style="64" customWidth="1"/>
    <col min="1159" max="1159" width="22.125" style="64" customWidth="1"/>
    <col min="1160" max="1280" width="2.75" style="64"/>
    <col min="1281" max="1281" width="6.625" style="64" customWidth="1"/>
    <col min="1282" max="1282" width="32.375" style="64" bestFit="1" customWidth="1"/>
    <col min="1283" max="1309" width="4.25" style="64" customWidth="1"/>
    <col min="1310" max="1310" width="4.625" style="64" customWidth="1"/>
    <col min="1311" max="1311" width="2.75" style="64" customWidth="1"/>
    <col min="1312" max="1313" width="5.375" style="64" customWidth="1"/>
    <col min="1314" max="1315" width="5.75" style="64" customWidth="1"/>
    <col min="1316" max="1316" width="2.75" style="64" customWidth="1"/>
    <col min="1317" max="1317" width="10.375" style="64" customWidth="1"/>
    <col min="1318" max="1413" width="8.875" style="64" customWidth="1"/>
    <col min="1414" max="1414" width="3.375" style="64" customWidth="1"/>
    <col min="1415" max="1415" width="22.125" style="64" customWidth="1"/>
    <col min="1416" max="1536" width="2.75" style="64"/>
    <col min="1537" max="1537" width="6.625" style="64" customWidth="1"/>
    <col min="1538" max="1538" width="32.375" style="64" bestFit="1" customWidth="1"/>
    <col min="1539" max="1565" width="4.25" style="64" customWidth="1"/>
    <col min="1566" max="1566" width="4.625" style="64" customWidth="1"/>
    <col min="1567" max="1567" width="2.75" style="64" customWidth="1"/>
    <col min="1568" max="1569" width="5.375" style="64" customWidth="1"/>
    <col min="1570" max="1571" width="5.75" style="64" customWidth="1"/>
    <col min="1572" max="1572" width="2.75" style="64" customWidth="1"/>
    <col min="1573" max="1573" width="10.375" style="64" customWidth="1"/>
    <col min="1574" max="1669" width="8.875" style="64" customWidth="1"/>
    <col min="1670" max="1670" width="3.375" style="64" customWidth="1"/>
    <col min="1671" max="1671" width="22.125" style="64" customWidth="1"/>
    <col min="1672" max="1792" width="2.75" style="64"/>
    <col min="1793" max="1793" width="6.625" style="64" customWidth="1"/>
    <col min="1794" max="1794" width="32.375" style="64" bestFit="1" customWidth="1"/>
    <col min="1795" max="1821" width="4.25" style="64" customWidth="1"/>
    <col min="1822" max="1822" width="4.625" style="64" customWidth="1"/>
    <col min="1823" max="1823" width="2.75" style="64" customWidth="1"/>
    <col min="1824" max="1825" width="5.375" style="64" customWidth="1"/>
    <col min="1826" max="1827" width="5.75" style="64" customWidth="1"/>
    <col min="1828" max="1828" width="2.75" style="64" customWidth="1"/>
    <col min="1829" max="1829" width="10.375" style="64" customWidth="1"/>
    <col min="1830" max="1925" width="8.875" style="64" customWidth="1"/>
    <col min="1926" max="1926" width="3.375" style="64" customWidth="1"/>
    <col min="1927" max="1927" width="22.125" style="64" customWidth="1"/>
    <col min="1928" max="2048" width="2.75" style="64"/>
    <col min="2049" max="2049" width="6.625" style="64" customWidth="1"/>
    <col min="2050" max="2050" width="32.375" style="64" bestFit="1" customWidth="1"/>
    <col min="2051" max="2077" width="4.25" style="64" customWidth="1"/>
    <col min="2078" max="2078" width="4.625" style="64" customWidth="1"/>
    <col min="2079" max="2079" width="2.75" style="64" customWidth="1"/>
    <col min="2080" max="2081" width="5.375" style="64" customWidth="1"/>
    <col min="2082" max="2083" width="5.75" style="64" customWidth="1"/>
    <col min="2084" max="2084" width="2.75" style="64" customWidth="1"/>
    <col min="2085" max="2085" width="10.375" style="64" customWidth="1"/>
    <col min="2086" max="2181" width="8.875" style="64" customWidth="1"/>
    <col min="2182" max="2182" width="3.375" style="64" customWidth="1"/>
    <col min="2183" max="2183" width="22.125" style="64" customWidth="1"/>
    <col min="2184" max="2304" width="2.75" style="64"/>
    <col min="2305" max="2305" width="6.625" style="64" customWidth="1"/>
    <col min="2306" max="2306" width="32.375" style="64" bestFit="1" customWidth="1"/>
    <col min="2307" max="2333" width="4.25" style="64" customWidth="1"/>
    <col min="2334" max="2334" width="4.625" style="64" customWidth="1"/>
    <col min="2335" max="2335" width="2.75" style="64" customWidth="1"/>
    <col min="2336" max="2337" width="5.375" style="64" customWidth="1"/>
    <col min="2338" max="2339" width="5.75" style="64" customWidth="1"/>
    <col min="2340" max="2340" width="2.75" style="64" customWidth="1"/>
    <col min="2341" max="2341" width="10.375" style="64" customWidth="1"/>
    <col min="2342" max="2437" width="8.875" style="64" customWidth="1"/>
    <col min="2438" max="2438" width="3.375" style="64" customWidth="1"/>
    <col min="2439" max="2439" width="22.125" style="64" customWidth="1"/>
    <col min="2440" max="2560" width="2.75" style="64"/>
    <col min="2561" max="2561" width="6.625" style="64" customWidth="1"/>
    <col min="2562" max="2562" width="32.375" style="64" bestFit="1" customWidth="1"/>
    <col min="2563" max="2589" width="4.25" style="64" customWidth="1"/>
    <col min="2590" max="2590" width="4.625" style="64" customWidth="1"/>
    <col min="2591" max="2591" width="2.75" style="64" customWidth="1"/>
    <col min="2592" max="2593" width="5.375" style="64" customWidth="1"/>
    <col min="2594" max="2595" width="5.75" style="64" customWidth="1"/>
    <col min="2596" max="2596" width="2.75" style="64" customWidth="1"/>
    <col min="2597" max="2597" width="10.375" style="64" customWidth="1"/>
    <col min="2598" max="2693" width="8.875" style="64" customWidth="1"/>
    <col min="2694" max="2694" width="3.375" style="64" customWidth="1"/>
    <col min="2695" max="2695" width="22.125" style="64" customWidth="1"/>
    <col min="2696" max="2816" width="2.75" style="64"/>
    <col min="2817" max="2817" width="6.625" style="64" customWidth="1"/>
    <col min="2818" max="2818" width="32.375" style="64" bestFit="1" customWidth="1"/>
    <col min="2819" max="2845" width="4.25" style="64" customWidth="1"/>
    <col min="2846" max="2846" width="4.625" style="64" customWidth="1"/>
    <col min="2847" max="2847" width="2.75" style="64" customWidth="1"/>
    <col min="2848" max="2849" width="5.375" style="64" customWidth="1"/>
    <col min="2850" max="2851" width="5.75" style="64" customWidth="1"/>
    <col min="2852" max="2852" width="2.75" style="64" customWidth="1"/>
    <col min="2853" max="2853" width="10.375" style="64" customWidth="1"/>
    <col min="2854" max="2949" width="8.875" style="64" customWidth="1"/>
    <col min="2950" max="2950" width="3.375" style="64" customWidth="1"/>
    <col min="2951" max="2951" width="22.125" style="64" customWidth="1"/>
    <col min="2952" max="3072" width="2.75" style="64"/>
    <col min="3073" max="3073" width="6.625" style="64" customWidth="1"/>
    <col min="3074" max="3074" width="32.375" style="64" bestFit="1" customWidth="1"/>
    <col min="3075" max="3101" width="4.25" style="64" customWidth="1"/>
    <col min="3102" max="3102" width="4.625" style="64" customWidth="1"/>
    <col min="3103" max="3103" width="2.75" style="64" customWidth="1"/>
    <col min="3104" max="3105" width="5.375" style="64" customWidth="1"/>
    <col min="3106" max="3107" width="5.75" style="64" customWidth="1"/>
    <col min="3108" max="3108" width="2.75" style="64" customWidth="1"/>
    <col min="3109" max="3109" width="10.375" style="64" customWidth="1"/>
    <col min="3110" max="3205" width="8.875" style="64" customWidth="1"/>
    <col min="3206" max="3206" width="3.375" style="64" customWidth="1"/>
    <col min="3207" max="3207" width="22.125" style="64" customWidth="1"/>
    <col min="3208" max="3328" width="2.75" style="64"/>
    <col min="3329" max="3329" width="6.625" style="64" customWidth="1"/>
    <col min="3330" max="3330" width="32.375" style="64" bestFit="1" customWidth="1"/>
    <col min="3331" max="3357" width="4.25" style="64" customWidth="1"/>
    <col min="3358" max="3358" width="4.625" style="64" customWidth="1"/>
    <col min="3359" max="3359" width="2.75" style="64" customWidth="1"/>
    <col min="3360" max="3361" width="5.375" style="64" customWidth="1"/>
    <col min="3362" max="3363" width="5.75" style="64" customWidth="1"/>
    <col min="3364" max="3364" width="2.75" style="64" customWidth="1"/>
    <col min="3365" max="3365" width="10.375" style="64" customWidth="1"/>
    <col min="3366" max="3461" width="8.875" style="64" customWidth="1"/>
    <col min="3462" max="3462" width="3.375" style="64" customWidth="1"/>
    <col min="3463" max="3463" width="22.125" style="64" customWidth="1"/>
    <col min="3464" max="3584" width="2.75" style="64"/>
    <col min="3585" max="3585" width="6.625" style="64" customWidth="1"/>
    <col min="3586" max="3586" width="32.375" style="64" bestFit="1" customWidth="1"/>
    <col min="3587" max="3613" width="4.25" style="64" customWidth="1"/>
    <col min="3614" max="3614" width="4.625" style="64" customWidth="1"/>
    <col min="3615" max="3615" width="2.75" style="64" customWidth="1"/>
    <col min="3616" max="3617" width="5.375" style="64" customWidth="1"/>
    <col min="3618" max="3619" width="5.75" style="64" customWidth="1"/>
    <col min="3620" max="3620" width="2.75" style="64" customWidth="1"/>
    <col min="3621" max="3621" width="10.375" style="64" customWidth="1"/>
    <col min="3622" max="3717" width="8.875" style="64" customWidth="1"/>
    <col min="3718" max="3718" width="3.375" style="64" customWidth="1"/>
    <col min="3719" max="3719" width="22.125" style="64" customWidth="1"/>
    <col min="3720" max="3840" width="2.75" style="64"/>
    <col min="3841" max="3841" width="6.625" style="64" customWidth="1"/>
    <col min="3842" max="3842" width="32.375" style="64" bestFit="1" customWidth="1"/>
    <col min="3843" max="3869" width="4.25" style="64" customWidth="1"/>
    <col min="3870" max="3870" width="4.625" style="64" customWidth="1"/>
    <col min="3871" max="3871" width="2.75" style="64" customWidth="1"/>
    <col min="3872" max="3873" width="5.375" style="64" customWidth="1"/>
    <col min="3874" max="3875" width="5.75" style="64" customWidth="1"/>
    <col min="3876" max="3876" width="2.75" style="64" customWidth="1"/>
    <col min="3877" max="3877" width="10.375" style="64" customWidth="1"/>
    <col min="3878" max="3973" width="8.875" style="64" customWidth="1"/>
    <col min="3974" max="3974" width="3.375" style="64" customWidth="1"/>
    <col min="3975" max="3975" width="22.125" style="64" customWidth="1"/>
    <col min="3976" max="4096" width="2.75" style="64"/>
    <col min="4097" max="4097" width="6.625" style="64" customWidth="1"/>
    <col min="4098" max="4098" width="32.375" style="64" bestFit="1" customWidth="1"/>
    <col min="4099" max="4125" width="4.25" style="64" customWidth="1"/>
    <col min="4126" max="4126" width="4.625" style="64" customWidth="1"/>
    <col min="4127" max="4127" width="2.75" style="64" customWidth="1"/>
    <col min="4128" max="4129" width="5.375" style="64" customWidth="1"/>
    <col min="4130" max="4131" width="5.75" style="64" customWidth="1"/>
    <col min="4132" max="4132" width="2.75" style="64" customWidth="1"/>
    <col min="4133" max="4133" width="10.375" style="64" customWidth="1"/>
    <col min="4134" max="4229" width="8.875" style="64" customWidth="1"/>
    <col min="4230" max="4230" width="3.375" style="64" customWidth="1"/>
    <col min="4231" max="4231" width="22.125" style="64" customWidth="1"/>
    <col min="4232" max="4352" width="2.75" style="64"/>
    <col min="4353" max="4353" width="6.625" style="64" customWidth="1"/>
    <col min="4354" max="4354" width="32.375" style="64" bestFit="1" customWidth="1"/>
    <col min="4355" max="4381" width="4.25" style="64" customWidth="1"/>
    <col min="4382" max="4382" width="4.625" style="64" customWidth="1"/>
    <col min="4383" max="4383" width="2.75" style="64" customWidth="1"/>
    <col min="4384" max="4385" width="5.375" style="64" customWidth="1"/>
    <col min="4386" max="4387" width="5.75" style="64" customWidth="1"/>
    <col min="4388" max="4388" width="2.75" style="64" customWidth="1"/>
    <col min="4389" max="4389" width="10.375" style="64" customWidth="1"/>
    <col min="4390" max="4485" width="8.875" style="64" customWidth="1"/>
    <col min="4486" max="4486" width="3.375" style="64" customWidth="1"/>
    <col min="4487" max="4487" width="22.125" style="64" customWidth="1"/>
    <col min="4488" max="4608" width="2.75" style="64"/>
    <col min="4609" max="4609" width="6.625" style="64" customWidth="1"/>
    <col min="4610" max="4610" width="32.375" style="64" bestFit="1" customWidth="1"/>
    <col min="4611" max="4637" width="4.25" style="64" customWidth="1"/>
    <col min="4638" max="4638" width="4.625" style="64" customWidth="1"/>
    <col min="4639" max="4639" width="2.75" style="64" customWidth="1"/>
    <col min="4640" max="4641" width="5.375" style="64" customWidth="1"/>
    <col min="4642" max="4643" width="5.75" style="64" customWidth="1"/>
    <col min="4644" max="4644" width="2.75" style="64" customWidth="1"/>
    <col min="4645" max="4645" width="10.375" style="64" customWidth="1"/>
    <col min="4646" max="4741" width="8.875" style="64" customWidth="1"/>
    <col min="4742" max="4742" width="3.375" style="64" customWidth="1"/>
    <col min="4743" max="4743" width="22.125" style="64" customWidth="1"/>
    <col min="4744" max="4864" width="2.75" style="64"/>
    <col min="4865" max="4865" width="6.625" style="64" customWidth="1"/>
    <col min="4866" max="4866" width="32.375" style="64" bestFit="1" customWidth="1"/>
    <col min="4867" max="4893" width="4.25" style="64" customWidth="1"/>
    <col min="4894" max="4894" width="4.625" style="64" customWidth="1"/>
    <col min="4895" max="4895" width="2.75" style="64" customWidth="1"/>
    <col min="4896" max="4897" width="5.375" style="64" customWidth="1"/>
    <col min="4898" max="4899" width="5.75" style="64" customWidth="1"/>
    <col min="4900" max="4900" width="2.75" style="64" customWidth="1"/>
    <col min="4901" max="4901" width="10.375" style="64" customWidth="1"/>
    <col min="4902" max="4997" width="8.875" style="64" customWidth="1"/>
    <col min="4998" max="4998" width="3.375" style="64" customWidth="1"/>
    <col min="4999" max="4999" width="22.125" style="64" customWidth="1"/>
    <col min="5000" max="5120" width="2.75" style="64"/>
    <col min="5121" max="5121" width="6.625" style="64" customWidth="1"/>
    <col min="5122" max="5122" width="32.375" style="64" bestFit="1" customWidth="1"/>
    <col min="5123" max="5149" width="4.25" style="64" customWidth="1"/>
    <col min="5150" max="5150" width="4.625" style="64" customWidth="1"/>
    <col min="5151" max="5151" width="2.75" style="64" customWidth="1"/>
    <col min="5152" max="5153" width="5.375" style="64" customWidth="1"/>
    <col min="5154" max="5155" width="5.75" style="64" customWidth="1"/>
    <col min="5156" max="5156" width="2.75" style="64" customWidth="1"/>
    <col min="5157" max="5157" width="10.375" style="64" customWidth="1"/>
    <col min="5158" max="5253" width="8.875" style="64" customWidth="1"/>
    <col min="5254" max="5254" width="3.375" style="64" customWidth="1"/>
    <col min="5255" max="5255" width="22.125" style="64" customWidth="1"/>
    <col min="5256" max="5376" width="2.75" style="64"/>
    <col min="5377" max="5377" width="6.625" style="64" customWidth="1"/>
    <col min="5378" max="5378" width="32.375" style="64" bestFit="1" customWidth="1"/>
    <col min="5379" max="5405" width="4.25" style="64" customWidth="1"/>
    <col min="5406" max="5406" width="4.625" style="64" customWidth="1"/>
    <col min="5407" max="5407" width="2.75" style="64" customWidth="1"/>
    <col min="5408" max="5409" width="5.375" style="64" customWidth="1"/>
    <col min="5410" max="5411" width="5.75" style="64" customWidth="1"/>
    <col min="5412" max="5412" width="2.75" style="64" customWidth="1"/>
    <col min="5413" max="5413" width="10.375" style="64" customWidth="1"/>
    <col min="5414" max="5509" width="8.875" style="64" customWidth="1"/>
    <col min="5510" max="5510" width="3.375" style="64" customWidth="1"/>
    <col min="5511" max="5511" width="22.125" style="64" customWidth="1"/>
    <col min="5512" max="5632" width="2.75" style="64"/>
    <col min="5633" max="5633" width="6.625" style="64" customWidth="1"/>
    <col min="5634" max="5634" width="32.375" style="64" bestFit="1" customWidth="1"/>
    <col min="5635" max="5661" width="4.25" style="64" customWidth="1"/>
    <col min="5662" max="5662" width="4.625" style="64" customWidth="1"/>
    <col min="5663" max="5663" width="2.75" style="64" customWidth="1"/>
    <col min="5664" max="5665" width="5.375" style="64" customWidth="1"/>
    <col min="5666" max="5667" width="5.75" style="64" customWidth="1"/>
    <col min="5668" max="5668" width="2.75" style="64" customWidth="1"/>
    <col min="5669" max="5669" width="10.375" style="64" customWidth="1"/>
    <col min="5670" max="5765" width="8.875" style="64" customWidth="1"/>
    <col min="5766" max="5766" width="3.375" style="64" customWidth="1"/>
    <col min="5767" max="5767" width="22.125" style="64" customWidth="1"/>
    <col min="5768" max="5888" width="2.75" style="64"/>
    <col min="5889" max="5889" width="6.625" style="64" customWidth="1"/>
    <col min="5890" max="5890" width="32.375" style="64" bestFit="1" customWidth="1"/>
    <col min="5891" max="5917" width="4.25" style="64" customWidth="1"/>
    <col min="5918" max="5918" width="4.625" style="64" customWidth="1"/>
    <col min="5919" max="5919" width="2.75" style="64" customWidth="1"/>
    <col min="5920" max="5921" width="5.375" style="64" customWidth="1"/>
    <col min="5922" max="5923" width="5.75" style="64" customWidth="1"/>
    <col min="5924" max="5924" width="2.75" style="64" customWidth="1"/>
    <col min="5925" max="5925" width="10.375" style="64" customWidth="1"/>
    <col min="5926" max="6021" width="8.875" style="64" customWidth="1"/>
    <col min="6022" max="6022" width="3.375" style="64" customWidth="1"/>
    <col min="6023" max="6023" width="22.125" style="64" customWidth="1"/>
    <col min="6024" max="6144" width="2.75" style="64"/>
    <col min="6145" max="6145" width="6.625" style="64" customWidth="1"/>
    <col min="6146" max="6146" width="32.375" style="64" bestFit="1" customWidth="1"/>
    <col min="6147" max="6173" width="4.25" style="64" customWidth="1"/>
    <col min="6174" max="6174" width="4.625" style="64" customWidth="1"/>
    <col min="6175" max="6175" width="2.75" style="64" customWidth="1"/>
    <col min="6176" max="6177" width="5.375" style="64" customWidth="1"/>
    <col min="6178" max="6179" width="5.75" style="64" customWidth="1"/>
    <col min="6180" max="6180" width="2.75" style="64" customWidth="1"/>
    <col min="6181" max="6181" width="10.375" style="64" customWidth="1"/>
    <col min="6182" max="6277" width="8.875" style="64" customWidth="1"/>
    <col min="6278" max="6278" width="3.375" style="64" customWidth="1"/>
    <col min="6279" max="6279" width="22.125" style="64" customWidth="1"/>
    <col min="6280" max="6400" width="2.75" style="64"/>
    <col min="6401" max="6401" width="6.625" style="64" customWidth="1"/>
    <col min="6402" max="6402" width="32.375" style="64" bestFit="1" customWidth="1"/>
    <col min="6403" max="6429" width="4.25" style="64" customWidth="1"/>
    <col min="6430" max="6430" width="4.625" style="64" customWidth="1"/>
    <col min="6431" max="6431" width="2.75" style="64" customWidth="1"/>
    <col min="6432" max="6433" width="5.375" style="64" customWidth="1"/>
    <col min="6434" max="6435" width="5.75" style="64" customWidth="1"/>
    <col min="6436" max="6436" width="2.75" style="64" customWidth="1"/>
    <col min="6437" max="6437" width="10.375" style="64" customWidth="1"/>
    <col min="6438" max="6533" width="8.875" style="64" customWidth="1"/>
    <col min="6534" max="6534" width="3.375" style="64" customWidth="1"/>
    <col min="6535" max="6535" width="22.125" style="64" customWidth="1"/>
    <col min="6536" max="6656" width="2.75" style="64"/>
    <col min="6657" max="6657" width="6.625" style="64" customWidth="1"/>
    <col min="6658" max="6658" width="32.375" style="64" bestFit="1" customWidth="1"/>
    <col min="6659" max="6685" width="4.25" style="64" customWidth="1"/>
    <col min="6686" max="6686" width="4.625" style="64" customWidth="1"/>
    <col min="6687" max="6687" width="2.75" style="64" customWidth="1"/>
    <col min="6688" max="6689" width="5.375" style="64" customWidth="1"/>
    <col min="6690" max="6691" width="5.75" style="64" customWidth="1"/>
    <col min="6692" max="6692" width="2.75" style="64" customWidth="1"/>
    <col min="6693" max="6693" width="10.375" style="64" customWidth="1"/>
    <col min="6694" max="6789" width="8.875" style="64" customWidth="1"/>
    <col min="6790" max="6790" width="3.375" style="64" customWidth="1"/>
    <col min="6791" max="6791" width="22.125" style="64" customWidth="1"/>
    <col min="6792" max="6912" width="2.75" style="64"/>
    <col min="6913" max="6913" width="6.625" style="64" customWidth="1"/>
    <col min="6914" max="6914" width="32.375" style="64" bestFit="1" customWidth="1"/>
    <col min="6915" max="6941" width="4.25" style="64" customWidth="1"/>
    <col min="6942" max="6942" width="4.625" style="64" customWidth="1"/>
    <col min="6943" max="6943" width="2.75" style="64" customWidth="1"/>
    <col min="6944" max="6945" width="5.375" style="64" customWidth="1"/>
    <col min="6946" max="6947" width="5.75" style="64" customWidth="1"/>
    <col min="6948" max="6948" width="2.75" style="64" customWidth="1"/>
    <col min="6949" max="6949" width="10.375" style="64" customWidth="1"/>
    <col min="6950" max="7045" width="8.875" style="64" customWidth="1"/>
    <col min="7046" max="7046" width="3.375" style="64" customWidth="1"/>
    <col min="7047" max="7047" width="22.125" style="64" customWidth="1"/>
    <col min="7048" max="7168" width="2.75" style="64"/>
    <col min="7169" max="7169" width="6.625" style="64" customWidth="1"/>
    <col min="7170" max="7170" width="32.375" style="64" bestFit="1" customWidth="1"/>
    <col min="7171" max="7197" width="4.25" style="64" customWidth="1"/>
    <col min="7198" max="7198" width="4.625" style="64" customWidth="1"/>
    <col min="7199" max="7199" width="2.75" style="64" customWidth="1"/>
    <col min="7200" max="7201" width="5.375" style="64" customWidth="1"/>
    <col min="7202" max="7203" width="5.75" style="64" customWidth="1"/>
    <col min="7204" max="7204" width="2.75" style="64" customWidth="1"/>
    <col min="7205" max="7205" width="10.375" style="64" customWidth="1"/>
    <col min="7206" max="7301" width="8.875" style="64" customWidth="1"/>
    <col min="7302" max="7302" width="3.375" style="64" customWidth="1"/>
    <col min="7303" max="7303" width="22.125" style="64" customWidth="1"/>
    <col min="7304" max="7424" width="2.75" style="64"/>
    <col min="7425" max="7425" width="6.625" style="64" customWidth="1"/>
    <col min="7426" max="7426" width="32.375" style="64" bestFit="1" customWidth="1"/>
    <col min="7427" max="7453" width="4.25" style="64" customWidth="1"/>
    <col min="7454" max="7454" width="4.625" style="64" customWidth="1"/>
    <col min="7455" max="7455" width="2.75" style="64" customWidth="1"/>
    <col min="7456" max="7457" width="5.375" style="64" customWidth="1"/>
    <col min="7458" max="7459" width="5.75" style="64" customWidth="1"/>
    <col min="7460" max="7460" width="2.75" style="64" customWidth="1"/>
    <col min="7461" max="7461" width="10.375" style="64" customWidth="1"/>
    <col min="7462" max="7557" width="8.875" style="64" customWidth="1"/>
    <col min="7558" max="7558" width="3.375" style="64" customWidth="1"/>
    <col min="7559" max="7559" width="22.125" style="64" customWidth="1"/>
    <col min="7560" max="7680" width="2.75" style="64"/>
    <col min="7681" max="7681" width="6.625" style="64" customWidth="1"/>
    <col min="7682" max="7682" width="32.375" style="64" bestFit="1" customWidth="1"/>
    <col min="7683" max="7709" width="4.25" style="64" customWidth="1"/>
    <col min="7710" max="7710" width="4.625" style="64" customWidth="1"/>
    <col min="7711" max="7711" width="2.75" style="64" customWidth="1"/>
    <col min="7712" max="7713" width="5.375" style="64" customWidth="1"/>
    <col min="7714" max="7715" width="5.75" style="64" customWidth="1"/>
    <col min="7716" max="7716" width="2.75" style="64" customWidth="1"/>
    <col min="7717" max="7717" width="10.375" style="64" customWidth="1"/>
    <col min="7718" max="7813" width="8.875" style="64" customWidth="1"/>
    <col min="7814" max="7814" width="3.375" style="64" customWidth="1"/>
    <col min="7815" max="7815" width="22.125" style="64" customWidth="1"/>
    <col min="7816" max="7936" width="2.75" style="64"/>
    <col min="7937" max="7937" width="6.625" style="64" customWidth="1"/>
    <col min="7938" max="7938" width="32.375" style="64" bestFit="1" customWidth="1"/>
    <col min="7939" max="7965" width="4.25" style="64" customWidth="1"/>
    <col min="7966" max="7966" width="4.625" style="64" customWidth="1"/>
    <col min="7967" max="7967" width="2.75" style="64" customWidth="1"/>
    <col min="7968" max="7969" width="5.375" style="64" customWidth="1"/>
    <col min="7970" max="7971" width="5.75" style="64" customWidth="1"/>
    <col min="7972" max="7972" width="2.75" style="64" customWidth="1"/>
    <col min="7973" max="7973" width="10.375" style="64" customWidth="1"/>
    <col min="7974" max="8069" width="8.875" style="64" customWidth="1"/>
    <col min="8070" max="8070" width="3.375" style="64" customWidth="1"/>
    <col min="8071" max="8071" width="22.125" style="64" customWidth="1"/>
    <col min="8072" max="8192" width="2.75" style="64"/>
    <col min="8193" max="8193" width="6.625" style="64" customWidth="1"/>
    <col min="8194" max="8194" width="32.375" style="64" bestFit="1" customWidth="1"/>
    <col min="8195" max="8221" width="4.25" style="64" customWidth="1"/>
    <col min="8222" max="8222" width="4.625" style="64" customWidth="1"/>
    <col min="8223" max="8223" width="2.75" style="64" customWidth="1"/>
    <col min="8224" max="8225" width="5.375" style="64" customWidth="1"/>
    <col min="8226" max="8227" width="5.75" style="64" customWidth="1"/>
    <col min="8228" max="8228" width="2.75" style="64" customWidth="1"/>
    <col min="8229" max="8229" width="10.375" style="64" customWidth="1"/>
    <col min="8230" max="8325" width="8.875" style="64" customWidth="1"/>
    <col min="8326" max="8326" width="3.375" style="64" customWidth="1"/>
    <col min="8327" max="8327" width="22.125" style="64" customWidth="1"/>
    <col min="8328" max="8448" width="2.75" style="64"/>
    <col min="8449" max="8449" width="6.625" style="64" customWidth="1"/>
    <col min="8450" max="8450" width="32.375" style="64" bestFit="1" customWidth="1"/>
    <col min="8451" max="8477" width="4.25" style="64" customWidth="1"/>
    <col min="8478" max="8478" width="4.625" style="64" customWidth="1"/>
    <col min="8479" max="8479" width="2.75" style="64" customWidth="1"/>
    <col min="8480" max="8481" width="5.375" style="64" customWidth="1"/>
    <col min="8482" max="8483" width="5.75" style="64" customWidth="1"/>
    <col min="8484" max="8484" width="2.75" style="64" customWidth="1"/>
    <col min="8485" max="8485" width="10.375" style="64" customWidth="1"/>
    <col min="8486" max="8581" width="8.875" style="64" customWidth="1"/>
    <col min="8582" max="8582" width="3.375" style="64" customWidth="1"/>
    <col min="8583" max="8583" width="22.125" style="64" customWidth="1"/>
    <col min="8584" max="8704" width="2.75" style="64"/>
    <col min="8705" max="8705" width="6.625" style="64" customWidth="1"/>
    <col min="8706" max="8706" width="32.375" style="64" bestFit="1" customWidth="1"/>
    <col min="8707" max="8733" width="4.25" style="64" customWidth="1"/>
    <col min="8734" max="8734" width="4.625" style="64" customWidth="1"/>
    <col min="8735" max="8735" width="2.75" style="64" customWidth="1"/>
    <col min="8736" max="8737" width="5.375" style="64" customWidth="1"/>
    <col min="8738" max="8739" width="5.75" style="64" customWidth="1"/>
    <col min="8740" max="8740" width="2.75" style="64" customWidth="1"/>
    <col min="8741" max="8741" width="10.375" style="64" customWidth="1"/>
    <col min="8742" max="8837" width="8.875" style="64" customWidth="1"/>
    <col min="8838" max="8838" width="3.375" style="64" customWidth="1"/>
    <col min="8839" max="8839" width="22.125" style="64" customWidth="1"/>
    <col min="8840" max="8960" width="2.75" style="64"/>
    <col min="8961" max="8961" width="6.625" style="64" customWidth="1"/>
    <col min="8962" max="8962" width="32.375" style="64" bestFit="1" customWidth="1"/>
    <col min="8963" max="8989" width="4.25" style="64" customWidth="1"/>
    <col min="8990" max="8990" width="4.625" style="64" customWidth="1"/>
    <col min="8991" max="8991" width="2.75" style="64" customWidth="1"/>
    <col min="8992" max="8993" width="5.375" style="64" customWidth="1"/>
    <col min="8994" max="8995" width="5.75" style="64" customWidth="1"/>
    <col min="8996" max="8996" width="2.75" style="64" customWidth="1"/>
    <col min="8997" max="8997" width="10.375" style="64" customWidth="1"/>
    <col min="8998" max="9093" width="8.875" style="64" customWidth="1"/>
    <col min="9094" max="9094" width="3.375" style="64" customWidth="1"/>
    <col min="9095" max="9095" width="22.125" style="64" customWidth="1"/>
    <col min="9096" max="9216" width="2.75" style="64"/>
    <col min="9217" max="9217" width="6.625" style="64" customWidth="1"/>
    <col min="9218" max="9218" width="32.375" style="64" bestFit="1" customWidth="1"/>
    <col min="9219" max="9245" width="4.25" style="64" customWidth="1"/>
    <col min="9246" max="9246" width="4.625" style="64" customWidth="1"/>
    <col min="9247" max="9247" width="2.75" style="64" customWidth="1"/>
    <col min="9248" max="9249" width="5.375" style="64" customWidth="1"/>
    <col min="9250" max="9251" width="5.75" style="64" customWidth="1"/>
    <col min="9252" max="9252" width="2.75" style="64" customWidth="1"/>
    <col min="9253" max="9253" width="10.375" style="64" customWidth="1"/>
    <col min="9254" max="9349" width="8.875" style="64" customWidth="1"/>
    <col min="9350" max="9350" width="3.375" style="64" customWidth="1"/>
    <col min="9351" max="9351" width="22.125" style="64" customWidth="1"/>
    <col min="9352" max="9472" width="2.75" style="64"/>
    <col min="9473" max="9473" width="6.625" style="64" customWidth="1"/>
    <col min="9474" max="9474" width="32.375" style="64" bestFit="1" customWidth="1"/>
    <col min="9475" max="9501" width="4.25" style="64" customWidth="1"/>
    <col min="9502" max="9502" width="4.625" style="64" customWidth="1"/>
    <col min="9503" max="9503" width="2.75" style="64" customWidth="1"/>
    <col min="9504" max="9505" width="5.375" style="64" customWidth="1"/>
    <col min="9506" max="9507" width="5.75" style="64" customWidth="1"/>
    <col min="9508" max="9508" width="2.75" style="64" customWidth="1"/>
    <col min="9509" max="9509" width="10.375" style="64" customWidth="1"/>
    <col min="9510" max="9605" width="8.875" style="64" customWidth="1"/>
    <col min="9606" max="9606" width="3.375" style="64" customWidth="1"/>
    <col min="9607" max="9607" width="22.125" style="64" customWidth="1"/>
    <col min="9608" max="9728" width="2.75" style="64"/>
    <col min="9729" max="9729" width="6.625" style="64" customWidth="1"/>
    <col min="9730" max="9730" width="32.375" style="64" bestFit="1" customWidth="1"/>
    <col min="9731" max="9757" width="4.25" style="64" customWidth="1"/>
    <col min="9758" max="9758" width="4.625" style="64" customWidth="1"/>
    <col min="9759" max="9759" width="2.75" style="64" customWidth="1"/>
    <col min="9760" max="9761" width="5.375" style="64" customWidth="1"/>
    <col min="9762" max="9763" width="5.75" style="64" customWidth="1"/>
    <col min="9764" max="9764" width="2.75" style="64" customWidth="1"/>
    <col min="9765" max="9765" width="10.375" style="64" customWidth="1"/>
    <col min="9766" max="9861" width="8.875" style="64" customWidth="1"/>
    <col min="9862" max="9862" width="3.375" style="64" customWidth="1"/>
    <col min="9863" max="9863" width="22.125" style="64" customWidth="1"/>
    <col min="9864" max="9984" width="2.75" style="64"/>
    <col min="9985" max="9985" width="6.625" style="64" customWidth="1"/>
    <col min="9986" max="9986" width="32.375" style="64" bestFit="1" customWidth="1"/>
    <col min="9987" max="10013" width="4.25" style="64" customWidth="1"/>
    <col min="10014" max="10014" width="4.625" style="64" customWidth="1"/>
    <col min="10015" max="10015" width="2.75" style="64" customWidth="1"/>
    <col min="10016" max="10017" width="5.375" style="64" customWidth="1"/>
    <col min="10018" max="10019" width="5.75" style="64" customWidth="1"/>
    <col min="10020" max="10020" width="2.75" style="64" customWidth="1"/>
    <col min="10021" max="10021" width="10.375" style="64" customWidth="1"/>
    <col min="10022" max="10117" width="8.875" style="64" customWidth="1"/>
    <col min="10118" max="10118" width="3.375" style="64" customWidth="1"/>
    <col min="10119" max="10119" width="22.125" style="64" customWidth="1"/>
    <col min="10120" max="10240" width="2.75" style="64"/>
    <col min="10241" max="10241" width="6.625" style="64" customWidth="1"/>
    <col min="10242" max="10242" width="32.375" style="64" bestFit="1" customWidth="1"/>
    <col min="10243" max="10269" width="4.25" style="64" customWidth="1"/>
    <col min="10270" max="10270" width="4.625" style="64" customWidth="1"/>
    <col min="10271" max="10271" width="2.75" style="64" customWidth="1"/>
    <col min="10272" max="10273" width="5.375" style="64" customWidth="1"/>
    <col min="10274" max="10275" width="5.75" style="64" customWidth="1"/>
    <col min="10276" max="10276" width="2.75" style="64" customWidth="1"/>
    <col min="10277" max="10277" width="10.375" style="64" customWidth="1"/>
    <col min="10278" max="10373" width="8.875" style="64" customWidth="1"/>
    <col min="10374" max="10374" width="3.375" style="64" customWidth="1"/>
    <col min="10375" max="10375" width="22.125" style="64" customWidth="1"/>
    <col min="10376" max="10496" width="2.75" style="64"/>
    <col min="10497" max="10497" width="6.625" style="64" customWidth="1"/>
    <col min="10498" max="10498" width="32.375" style="64" bestFit="1" customWidth="1"/>
    <col min="10499" max="10525" width="4.25" style="64" customWidth="1"/>
    <col min="10526" max="10526" width="4.625" style="64" customWidth="1"/>
    <col min="10527" max="10527" width="2.75" style="64" customWidth="1"/>
    <col min="10528" max="10529" width="5.375" style="64" customWidth="1"/>
    <col min="10530" max="10531" width="5.75" style="64" customWidth="1"/>
    <col min="10532" max="10532" width="2.75" style="64" customWidth="1"/>
    <col min="10533" max="10533" width="10.375" style="64" customWidth="1"/>
    <col min="10534" max="10629" width="8.875" style="64" customWidth="1"/>
    <col min="10630" max="10630" width="3.375" style="64" customWidth="1"/>
    <col min="10631" max="10631" width="22.125" style="64" customWidth="1"/>
    <col min="10632" max="10752" width="2.75" style="64"/>
    <col min="10753" max="10753" width="6.625" style="64" customWidth="1"/>
    <col min="10754" max="10754" width="32.375" style="64" bestFit="1" customWidth="1"/>
    <col min="10755" max="10781" width="4.25" style="64" customWidth="1"/>
    <col min="10782" max="10782" width="4.625" style="64" customWidth="1"/>
    <col min="10783" max="10783" width="2.75" style="64" customWidth="1"/>
    <col min="10784" max="10785" width="5.375" style="64" customWidth="1"/>
    <col min="10786" max="10787" width="5.75" style="64" customWidth="1"/>
    <col min="10788" max="10788" width="2.75" style="64" customWidth="1"/>
    <col min="10789" max="10789" width="10.375" style="64" customWidth="1"/>
    <col min="10790" max="10885" width="8.875" style="64" customWidth="1"/>
    <col min="10886" max="10886" width="3.375" style="64" customWidth="1"/>
    <col min="10887" max="10887" width="22.125" style="64" customWidth="1"/>
    <col min="10888" max="11008" width="2.75" style="64"/>
    <col min="11009" max="11009" width="6.625" style="64" customWidth="1"/>
    <col min="11010" max="11010" width="32.375" style="64" bestFit="1" customWidth="1"/>
    <col min="11011" max="11037" width="4.25" style="64" customWidth="1"/>
    <col min="11038" max="11038" width="4.625" style="64" customWidth="1"/>
    <col min="11039" max="11039" width="2.75" style="64" customWidth="1"/>
    <col min="11040" max="11041" width="5.375" style="64" customWidth="1"/>
    <col min="11042" max="11043" width="5.75" style="64" customWidth="1"/>
    <col min="11044" max="11044" width="2.75" style="64" customWidth="1"/>
    <col min="11045" max="11045" width="10.375" style="64" customWidth="1"/>
    <col min="11046" max="11141" width="8.875" style="64" customWidth="1"/>
    <col min="11142" max="11142" width="3.375" style="64" customWidth="1"/>
    <col min="11143" max="11143" width="22.125" style="64" customWidth="1"/>
    <col min="11144" max="11264" width="2.75" style="64"/>
    <col min="11265" max="11265" width="6.625" style="64" customWidth="1"/>
    <col min="11266" max="11266" width="32.375" style="64" bestFit="1" customWidth="1"/>
    <col min="11267" max="11293" width="4.25" style="64" customWidth="1"/>
    <col min="11294" max="11294" width="4.625" style="64" customWidth="1"/>
    <col min="11295" max="11295" width="2.75" style="64" customWidth="1"/>
    <col min="11296" max="11297" width="5.375" style="64" customWidth="1"/>
    <col min="11298" max="11299" width="5.75" style="64" customWidth="1"/>
    <col min="11300" max="11300" width="2.75" style="64" customWidth="1"/>
    <col min="11301" max="11301" width="10.375" style="64" customWidth="1"/>
    <col min="11302" max="11397" width="8.875" style="64" customWidth="1"/>
    <col min="11398" max="11398" width="3.375" style="64" customWidth="1"/>
    <col min="11399" max="11399" width="22.125" style="64" customWidth="1"/>
    <col min="11400" max="11520" width="2.75" style="64"/>
    <col min="11521" max="11521" width="6.625" style="64" customWidth="1"/>
    <col min="11522" max="11522" width="32.375" style="64" bestFit="1" customWidth="1"/>
    <col min="11523" max="11549" width="4.25" style="64" customWidth="1"/>
    <col min="11550" max="11550" width="4.625" style="64" customWidth="1"/>
    <col min="11551" max="11551" width="2.75" style="64" customWidth="1"/>
    <col min="11552" max="11553" width="5.375" style="64" customWidth="1"/>
    <col min="11554" max="11555" width="5.75" style="64" customWidth="1"/>
    <col min="11556" max="11556" width="2.75" style="64" customWidth="1"/>
    <col min="11557" max="11557" width="10.375" style="64" customWidth="1"/>
    <col min="11558" max="11653" width="8.875" style="64" customWidth="1"/>
    <col min="11654" max="11654" width="3.375" style="64" customWidth="1"/>
    <col min="11655" max="11655" width="22.125" style="64" customWidth="1"/>
    <col min="11656" max="11776" width="2.75" style="64"/>
    <col min="11777" max="11777" width="6.625" style="64" customWidth="1"/>
    <col min="11778" max="11778" width="32.375" style="64" bestFit="1" customWidth="1"/>
    <col min="11779" max="11805" width="4.25" style="64" customWidth="1"/>
    <col min="11806" max="11806" width="4.625" style="64" customWidth="1"/>
    <col min="11807" max="11807" width="2.75" style="64" customWidth="1"/>
    <col min="11808" max="11809" width="5.375" style="64" customWidth="1"/>
    <col min="11810" max="11811" width="5.75" style="64" customWidth="1"/>
    <col min="11812" max="11812" width="2.75" style="64" customWidth="1"/>
    <col min="11813" max="11813" width="10.375" style="64" customWidth="1"/>
    <col min="11814" max="11909" width="8.875" style="64" customWidth="1"/>
    <col min="11910" max="11910" width="3.375" style="64" customWidth="1"/>
    <col min="11911" max="11911" width="22.125" style="64" customWidth="1"/>
    <col min="11912" max="12032" width="2.75" style="64"/>
    <col min="12033" max="12033" width="6.625" style="64" customWidth="1"/>
    <col min="12034" max="12034" width="32.375" style="64" bestFit="1" customWidth="1"/>
    <col min="12035" max="12061" width="4.25" style="64" customWidth="1"/>
    <col min="12062" max="12062" width="4.625" style="64" customWidth="1"/>
    <col min="12063" max="12063" width="2.75" style="64" customWidth="1"/>
    <col min="12064" max="12065" width="5.375" style="64" customWidth="1"/>
    <col min="12066" max="12067" width="5.75" style="64" customWidth="1"/>
    <col min="12068" max="12068" width="2.75" style="64" customWidth="1"/>
    <col min="12069" max="12069" width="10.375" style="64" customWidth="1"/>
    <col min="12070" max="12165" width="8.875" style="64" customWidth="1"/>
    <col min="12166" max="12166" width="3.375" style="64" customWidth="1"/>
    <col min="12167" max="12167" width="22.125" style="64" customWidth="1"/>
    <col min="12168" max="12288" width="2.75" style="64"/>
    <col min="12289" max="12289" width="6.625" style="64" customWidth="1"/>
    <col min="12290" max="12290" width="32.375" style="64" bestFit="1" customWidth="1"/>
    <col min="12291" max="12317" width="4.25" style="64" customWidth="1"/>
    <col min="12318" max="12318" width="4.625" style="64" customWidth="1"/>
    <col min="12319" max="12319" width="2.75" style="64" customWidth="1"/>
    <col min="12320" max="12321" width="5.375" style="64" customWidth="1"/>
    <col min="12322" max="12323" width="5.75" style="64" customWidth="1"/>
    <col min="12324" max="12324" width="2.75" style="64" customWidth="1"/>
    <col min="12325" max="12325" width="10.375" style="64" customWidth="1"/>
    <col min="12326" max="12421" width="8.875" style="64" customWidth="1"/>
    <col min="12422" max="12422" width="3.375" style="64" customWidth="1"/>
    <col min="12423" max="12423" width="22.125" style="64" customWidth="1"/>
    <col min="12424" max="12544" width="2.75" style="64"/>
    <col min="12545" max="12545" width="6.625" style="64" customWidth="1"/>
    <col min="12546" max="12546" width="32.375" style="64" bestFit="1" customWidth="1"/>
    <col min="12547" max="12573" width="4.25" style="64" customWidth="1"/>
    <col min="12574" max="12574" width="4.625" style="64" customWidth="1"/>
    <col min="12575" max="12575" width="2.75" style="64" customWidth="1"/>
    <col min="12576" max="12577" width="5.375" style="64" customWidth="1"/>
    <col min="12578" max="12579" width="5.75" style="64" customWidth="1"/>
    <col min="12580" max="12580" width="2.75" style="64" customWidth="1"/>
    <col min="12581" max="12581" width="10.375" style="64" customWidth="1"/>
    <col min="12582" max="12677" width="8.875" style="64" customWidth="1"/>
    <col min="12678" max="12678" width="3.375" style="64" customWidth="1"/>
    <col min="12679" max="12679" width="22.125" style="64" customWidth="1"/>
    <col min="12680" max="12800" width="2.75" style="64"/>
    <col min="12801" max="12801" width="6.625" style="64" customWidth="1"/>
    <col min="12802" max="12802" width="32.375" style="64" bestFit="1" customWidth="1"/>
    <col min="12803" max="12829" width="4.25" style="64" customWidth="1"/>
    <col min="12830" max="12830" width="4.625" style="64" customWidth="1"/>
    <col min="12831" max="12831" width="2.75" style="64" customWidth="1"/>
    <col min="12832" max="12833" width="5.375" style="64" customWidth="1"/>
    <col min="12834" max="12835" width="5.75" style="64" customWidth="1"/>
    <col min="12836" max="12836" width="2.75" style="64" customWidth="1"/>
    <col min="12837" max="12837" width="10.375" style="64" customWidth="1"/>
    <col min="12838" max="12933" width="8.875" style="64" customWidth="1"/>
    <col min="12934" max="12934" width="3.375" style="64" customWidth="1"/>
    <col min="12935" max="12935" width="22.125" style="64" customWidth="1"/>
    <col min="12936" max="13056" width="2.75" style="64"/>
    <col min="13057" max="13057" width="6.625" style="64" customWidth="1"/>
    <col min="13058" max="13058" width="32.375" style="64" bestFit="1" customWidth="1"/>
    <col min="13059" max="13085" width="4.25" style="64" customWidth="1"/>
    <col min="13086" max="13086" width="4.625" style="64" customWidth="1"/>
    <col min="13087" max="13087" width="2.75" style="64" customWidth="1"/>
    <col min="13088" max="13089" width="5.375" style="64" customWidth="1"/>
    <col min="13090" max="13091" width="5.75" style="64" customWidth="1"/>
    <col min="13092" max="13092" width="2.75" style="64" customWidth="1"/>
    <col min="13093" max="13093" width="10.375" style="64" customWidth="1"/>
    <col min="13094" max="13189" width="8.875" style="64" customWidth="1"/>
    <col min="13190" max="13190" width="3.375" style="64" customWidth="1"/>
    <col min="13191" max="13191" width="22.125" style="64" customWidth="1"/>
    <col min="13192" max="13312" width="2.75" style="64"/>
    <col min="13313" max="13313" width="6.625" style="64" customWidth="1"/>
    <col min="13314" max="13314" width="32.375" style="64" bestFit="1" customWidth="1"/>
    <col min="13315" max="13341" width="4.25" style="64" customWidth="1"/>
    <col min="13342" max="13342" width="4.625" style="64" customWidth="1"/>
    <col min="13343" max="13343" width="2.75" style="64" customWidth="1"/>
    <col min="13344" max="13345" width="5.375" style="64" customWidth="1"/>
    <col min="13346" max="13347" width="5.75" style="64" customWidth="1"/>
    <col min="13348" max="13348" width="2.75" style="64" customWidth="1"/>
    <col min="13349" max="13349" width="10.375" style="64" customWidth="1"/>
    <col min="13350" max="13445" width="8.875" style="64" customWidth="1"/>
    <col min="13446" max="13446" width="3.375" style="64" customWidth="1"/>
    <col min="13447" max="13447" width="22.125" style="64" customWidth="1"/>
    <col min="13448" max="13568" width="2.75" style="64"/>
    <col min="13569" max="13569" width="6.625" style="64" customWidth="1"/>
    <col min="13570" max="13570" width="32.375" style="64" bestFit="1" customWidth="1"/>
    <col min="13571" max="13597" width="4.25" style="64" customWidth="1"/>
    <col min="13598" max="13598" width="4.625" style="64" customWidth="1"/>
    <col min="13599" max="13599" width="2.75" style="64" customWidth="1"/>
    <col min="13600" max="13601" width="5.375" style="64" customWidth="1"/>
    <col min="13602" max="13603" width="5.75" style="64" customWidth="1"/>
    <col min="13604" max="13604" width="2.75" style="64" customWidth="1"/>
    <col min="13605" max="13605" width="10.375" style="64" customWidth="1"/>
    <col min="13606" max="13701" width="8.875" style="64" customWidth="1"/>
    <col min="13702" max="13702" width="3.375" style="64" customWidth="1"/>
    <col min="13703" max="13703" width="22.125" style="64" customWidth="1"/>
    <col min="13704" max="13824" width="2.75" style="64"/>
    <col min="13825" max="13825" width="6.625" style="64" customWidth="1"/>
    <col min="13826" max="13826" width="32.375" style="64" bestFit="1" customWidth="1"/>
    <col min="13827" max="13853" width="4.25" style="64" customWidth="1"/>
    <col min="13854" max="13854" width="4.625" style="64" customWidth="1"/>
    <col min="13855" max="13855" width="2.75" style="64" customWidth="1"/>
    <col min="13856" max="13857" width="5.375" style="64" customWidth="1"/>
    <col min="13858" max="13859" width="5.75" style="64" customWidth="1"/>
    <col min="13860" max="13860" width="2.75" style="64" customWidth="1"/>
    <col min="13861" max="13861" width="10.375" style="64" customWidth="1"/>
    <col min="13862" max="13957" width="8.875" style="64" customWidth="1"/>
    <col min="13958" max="13958" width="3.375" style="64" customWidth="1"/>
    <col min="13959" max="13959" width="22.125" style="64" customWidth="1"/>
    <col min="13960" max="14080" width="2.75" style="64"/>
    <col min="14081" max="14081" width="6.625" style="64" customWidth="1"/>
    <col min="14082" max="14082" width="32.375" style="64" bestFit="1" customWidth="1"/>
    <col min="14083" max="14109" width="4.25" style="64" customWidth="1"/>
    <col min="14110" max="14110" width="4.625" style="64" customWidth="1"/>
    <col min="14111" max="14111" width="2.75" style="64" customWidth="1"/>
    <col min="14112" max="14113" width="5.375" style="64" customWidth="1"/>
    <col min="14114" max="14115" width="5.75" style="64" customWidth="1"/>
    <col min="14116" max="14116" width="2.75" style="64" customWidth="1"/>
    <col min="14117" max="14117" width="10.375" style="64" customWidth="1"/>
    <col min="14118" max="14213" width="8.875" style="64" customWidth="1"/>
    <col min="14214" max="14214" width="3.375" style="64" customWidth="1"/>
    <col min="14215" max="14215" width="22.125" style="64" customWidth="1"/>
    <col min="14216" max="14336" width="2.75" style="64"/>
    <col min="14337" max="14337" width="6.625" style="64" customWidth="1"/>
    <col min="14338" max="14338" width="32.375" style="64" bestFit="1" customWidth="1"/>
    <col min="14339" max="14365" width="4.25" style="64" customWidth="1"/>
    <col min="14366" max="14366" width="4.625" style="64" customWidth="1"/>
    <col min="14367" max="14367" width="2.75" style="64" customWidth="1"/>
    <col min="14368" max="14369" width="5.375" style="64" customWidth="1"/>
    <col min="14370" max="14371" width="5.75" style="64" customWidth="1"/>
    <col min="14372" max="14372" width="2.75" style="64" customWidth="1"/>
    <col min="14373" max="14373" width="10.375" style="64" customWidth="1"/>
    <col min="14374" max="14469" width="8.875" style="64" customWidth="1"/>
    <col min="14470" max="14470" width="3.375" style="64" customWidth="1"/>
    <col min="14471" max="14471" width="22.125" style="64" customWidth="1"/>
    <col min="14472" max="14592" width="2.75" style="64"/>
    <col min="14593" max="14593" width="6.625" style="64" customWidth="1"/>
    <col min="14594" max="14594" width="32.375" style="64" bestFit="1" customWidth="1"/>
    <col min="14595" max="14621" width="4.25" style="64" customWidth="1"/>
    <col min="14622" max="14622" width="4.625" style="64" customWidth="1"/>
    <col min="14623" max="14623" width="2.75" style="64" customWidth="1"/>
    <col min="14624" max="14625" width="5.375" style="64" customWidth="1"/>
    <col min="14626" max="14627" width="5.75" style="64" customWidth="1"/>
    <col min="14628" max="14628" width="2.75" style="64" customWidth="1"/>
    <col min="14629" max="14629" width="10.375" style="64" customWidth="1"/>
    <col min="14630" max="14725" width="8.875" style="64" customWidth="1"/>
    <col min="14726" max="14726" width="3.375" style="64" customWidth="1"/>
    <col min="14727" max="14727" width="22.125" style="64" customWidth="1"/>
    <col min="14728" max="14848" width="2.75" style="64"/>
    <col min="14849" max="14849" width="6.625" style="64" customWidth="1"/>
    <col min="14850" max="14850" width="32.375" style="64" bestFit="1" customWidth="1"/>
    <col min="14851" max="14877" width="4.25" style="64" customWidth="1"/>
    <col min="14878" max="14878" width="4.625" style="64" customWidth="1"/>
    <col min="14879" max="14879" width="2.75" style="64" customWidth="1"/>
    <col min="14880" max="14881" width="5.375" style="64" customWidth="1"/>
    <col min="14882" max="14883" width="5.75" style="64" customWidth="1"/>
    <col min="14884" max="14884" width="2.75" style="64" customWidth="1"/>
    <col min="14885" max="14885" width="10.375" style="64" customWidth="1"/>
    <col min="14886" max="14981" width="8.875" style="64" customWidth="1"/>
    <col min="14982" max="14982" width="3.375" style="64" customWidth="1"/>
    <col min="14983" max="14983" width="22.125" style="64" customWidth="1"/>
    <col min="14984" max="15104" width="2.75" style="64"/>
    <col min="15105" max="15105" width="6.625" style="64" customWidth="1"/>
    <col min="15106" max="15106" width="32.375" style="64" bestFit="1" customWidth="1"/>
    <col min="15107" max="15133" width="4.25" style="64" customWidth="1"/>
    <col min="15134" max="15134" width="4.625" style="64" customWidth="1"/>
    <col min="15135" max="15135" width="2.75" style="64" customWidth="1"/>
    <col min="15136" max="15137" width="5.375" style="64" customWidth="1"/>
    <col min="15138" max="15139" width="5.75" style="64" customWidth="1"/>
    <col min="15140" max="15140" width="2.75" style="64" customWidth="1"/>
    <col min="15141" max="15141" width="10.375" style="64" customWidth="1"/>
    <col min="15142" max="15237" width="8.875" style="64" customWidth="1"/>
    <col min="15238" max="15238" width="3.375" style="64" customWidth="1"/>
    <col min="15239" max="15239" width="22.125" style="64" customWidth="1"/>
    <col min="15240" max="15360" width="2.75" style="64"/>
    <col min="15361" max="15361" width="6.625" style="64" customWidth="1"/>
    <col min="15362" max="15362" width="32.375" style="64" bestFit="1" customWidth="1"/>
    <col min="15363" max="15389" width="4.25" style="64" customWidth="1"/>
    <col min="15390" max="15390" width="4.625" style="64" customWidth="1"/>
    <col min="15391" max="15391" width="2.75" style="64" customWidth="1"/>
    <col min="15392" max="15393" width="5.375" style="64" customWidth="1"/>
    <col min="15394" max="15395" width="5.75" style="64" customWidth="1"/>
    <col min="15396" max="15396" width="2.75" style="64" customWidth="1"/>
    <col min="15397" max="15397" width="10.375" style="64" customWidth="1"/>
    <col min="15398" max="15493" width="8.875" style="64" customWidth="1"/>
    <col min="15494" max="15494" width="3.375" style="64" customWidth="1"/>
    <col min="15495" max="15495" width="22.125" style="64" customWidth="1"/>
    <col min="15496" max="15616" width="2.75" style="64"/>
    <col min="15617" max="15617" width="6.625" style="64" customWidth="1"/>
    <col min="15618" max="15618" width="32.375" style="64" bestFit="1" customWidth="1"/>
    <col min="15619" max="15645" width="4.25" style="64" customWidth="1"/>
    <col min="15646" max="15646" width="4.625" style="64" customWidth="1"/>
    <col min="15647" max="15647" width="2.75" style="64" customWidth="1"/>
    <col min="15648" max="15649" width="5.375" style="64" customWidth="1"/>
    <col min="15650" max="15651" width="5.75" style="64" customWidth="1"/>
    <col min="15652" max="15652" width="2.75" style="64" customWidth="1"/>
    <col min="15653" max="15653" width="10.375" style="64" customWidth="1"/>
    <col min="15654" max="15749" width="8.875" style="64" customWidth="1"/>
    <col min="15750" max="15750" width="3.375" style="64" customWidth="1"/>
    <col min="15751" max="15751" width="22.125" style="64" customWidth="1"/>
    <col min="15752" max="15872" width="2.75" style="64"/>
    <col min="15873" max="15873" width="6.625" style="64" customWidth="1"/>
    <col min="15874" max="15874" width="32.375" style="64" bestFit="1" customWidth="1"/>
    <col min="15875" max="15901" width="4.25" style="64" customWidth="1"/>
    <col min="15902" max="15902" width="4.625" style="64" customWidth="1"/>
    <col min="15903" max="15903" width="2.75" style="64" customWidth="1"/>
    <col min="15904" max="15905" width="5.375" style="64" customWidth="1"/>
    <col min="15906" max="15907" width="5.75" style="64" customWidth="1"/>
    <col min="15908" max="15908" width="2.75" style="64" customWidth="1"/>
    <col min="15909" max="15909" width="10.375" style="64" customWidth="1"/>
    <col min="15910" max="16005" width="8.875" style="64" customWidth="1"/>
    <col min="16006" max="16006" width="3.375" style="64" customWidth="1"/>
    <col min="16007" max="16007" width="22.125" style="64" customWidth="1"/>
    <col min="16008" max="16128" width="2.75" style="64"/>
    <col min="16129" max="16129" width="6.625" style="64" customWidth="1"/>
    <col min="16130" max="16130" width="32.375" style="64" bestFit="1" customWidth="1"/>
    <col min="16131" max="16157" width="4.25" style="64" customWidth="1"/>
    <col min="16158" max="16158" width="4.625" style="64" customWidth="1"/>
    <col min="16159" max="16159" width="2.75" style="64" customWidth="1"/>
    <col min="16160" max="16161" width="5.375" style="64" customWidth="1"/>
    <col min="16162" max="16163" width="5.75" style="64" customWidth="1"/>
    <col min="16164" max="16164" width="2.75" style="64" customWidth="1"/>
    <col min="16165" max="16165" width="10.375" style="64" customWidth="1"/>
    <col min="16166" max="16261" width="8.875" style="64" customWidth="1"/>
    <col min="16262" max="16262" width="3.375" style="64" customWidth="1"/>
    <col min="16263" max="16263" width="22.125" style="64" customWidth="1"/>
    <col min="16264" max="16384" width="2.75" style="64"/>
  </cols>
  <sheetData>
    <row r="1" spans="1:136" ht="28.5">
      <c r="X1" s="614">
        <v>44584</v>
      </c>
      <c r="Y1" s="614"/>
      <c r="Z1" s="614"/>
      <c r="AA1" s="614"/>
      <c r="AB1" s="614"/>
      <c r="AC1" s="614"/>
    </row>
    <row r="2" spans="1:136" ht="28.5">
      <c r="X2" s="119"/>
      <c r="Y2" s="119"/>
      <c r="Z2" s="119"/>
      <c r="AA2" s="119"/>
      <c r="AB2" s="119"/>
      <c r="AC2" s="119"/>
    </row>
    <row r="3" spans="1:136" s="139" customFormat="1" ht="91.9" customHeight="1">
      <c r="A3" s="615" t="s">
        <v>288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row>
    <row r="4" spans="1:136" ht="65.25" customHeight="1">
      <c r="A4" s="76" t="s">
        <v>172</v>
      </c>
      <c r="B4" s="140"/>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row>
    <row r="5" spans="1:136" s="67" customFormat="1" ht="15" customHeight="1">
      <c r="A5" s="66"/>
    </row>
    <row r="6" spans="1:136" s="71" customFormat="1" ht="34.5" customHeight="1">
      <c r="A6" s="616" t="s">
        <v>178</v>
      </c>
      <c r="B6" s="617"/>
      <c r="C6" s="616">
        <f>+A7</f>
        <v>1</v>
      </c>
      <c r="D6" s="618"/>
      <c r="E6" s="619"/>
      <c r="F6" s="616">
        <f>+A9</f>
        <v>2</v>
      </c>
      <c r="G6" s="618"/>
      <c r="H6" s="619"/>
      <c r="I6" s="616">
        <f>+A11</f>
        <v>3</v>
      </c>
      <c r="J6" s="618"/>
      <c r="K6" s="619"/>
      <c r="L6" s="616">
        <f>+A13</f>
        <v>4</v>
      </c>
      <c r="M6" s="618"/>
      <c r="N6" s="619"/>
      <c r="O6" s="616">
        <f>+A15</f>
        <v>5</v>
      </c>
      <c r="P6" s="618"/>
      <c r="Q6" s="619"/>
      <c r="R6" s="68" t="s">
        <v>173</v>
      </c>
      <c r="S6" s="69" t="s">
        <v>174</v>
      </c>
      <c r="T6" s="69" t="s">
        <v>175</v>
      </c>
      <c r="U6" s="69" t="s">
        <v>174</v>
      </c>
      <c r="V6" s="70" t="s">
        <v>176</v>
      </c>
      <c r="W6" s="620" t="s">
        <v>3</v>
      </c>
      <c r="X6" s="621"/>
      <c r="Y6" s="620" t="s">
        <v>139</v>
      </c>
      <c r="Z6" s="622"/>
      <c r="AA6" s="621"/>
      <c r="AB6" s="620" t="s">
        <v>0</v>
      </c>
      <c r="AC6" s="621"/>
    </row>
    <row r="7" spans="1:136" s="71" customFormat="1" ht="34.5" customHeight="1">
      <c r="A7" s="631">
        <v>1</v>
      </c>
      <c r="B7" s="633" t="str">
        <f>AI7</f>
        <v>ＴＲＹ-ＰＡＣ</v>
      </c>
      <c r="C7" s="636"/>
      <c r="D7" s="636"/>
      <c r="E7" s="637"/>
      <c r="F7" s="638" t="str">
        <f>IF(F8=""," ",IF(F8&gt;H8,"○",IF(F8&lt;H8,"×","△")))</f>
        <v xml:space="preserve"> </v>
      </c>
      <c r="G7" s="623"/>
      <c r="H7" s="624"/>
      <c r="I7" s="638" t="str">
        <f>IF(I8=""," ",IF(I8&gt;K8,"○",IF(I8&lt;K8,"×","△")))</f>
        <v xml:space="preserve"> </v>
      </c>
      <c r="J7" s="623"/>
      <c r="K7" s="624"/>
      <c r="L7" s="638" t="str">
        <f>IF(L8=""," ",IF(L8&gt;N8,"○",IF(L8&lt;N8,"×","△")))</f>
        <v xml:space="preserve"> </v>
      </c>
      <c r="M7" s="623"/>
      <c r="N7" s="624"/>
      <c r="O7" s="188"/>
      <c r="P7" s="188"/>
      <c r="Q7" s="188"/>
      <c r="R7" s="639"/>
      <c r="S7" s="623" t="s">
        <v>4</v>
      </c>
      <c r="T7" s="623"/>
      <c r="U7" s="623" t="s">
        <v>4</v>
      </c>
      <c r="V7" s="624"/>
      <c r="W7" s="639"/>
      <c r="X7" s="624"/>
      <c r="Y7" s="74" t="s">
        <v>141</v>
      </c>
      <c r="Z7" s="623"/>
      <c r="AA7" s="624"/>
      <c r="AB7" s="625"/>
      <c r="AC7" s="626"/>
      <c r="AG7" s="71" t="s">
        <v>179</v>
      </c>
      <c r="AH7" s="71" t="s">
        <v>180</v>
      </c>
      <c r="AI7" s="71" t="s">
        <v>158</v>
      </c>
    </row>
    <row r="8" spans="1:136" s="71" customFormat="1" ht="34.5" customHeight="1">
      <c r="A8" s="632"/>
      <c r="B8" s="634"/>
      <c r="C8" s="636"/>
      <c r="D8" s="636"/>
      <c r="E8" s="637"/>
      <c r="F8" s="78"/>
      <c r="G8" s="78" t="s">
        <v>174</v>
      </c>
      <c r="H8" s="82"/>
      <c r="I8" s="78"/>
      <c r="J8" s="78" t="s">
        <v>174</v>
      </c>
      <c r="K8" s="82"/>
      <c r="L8" s="78"/>
      <c r="M8" s="78" t="s">
        <v>174</v>
      </c>
      <c r="N8" s="82"/>
      <c r="O8" s="78"/>
      <c r="P8" s="78"/>
      <c r="Q8" s="78"/>
      <c r="R8" s="640"/>
      <c r="S8" s="629"/>
      <c r="T8" s="629"/>
      <c r="U8" s="629"/>
      <c r="V8" s="630"/>
      <c r="W8" s="640"/>
      <c r="X8" s="630"/>
      <c r="Y8" s="75" t="s">
        <v>140</v>
      </c>
      <c r="Z8" s="629"/>
      <c r="AA8" s="630"/>
      <c r="AB8" s="627"/>
      <c r="AC8" s="628"/>
      <c r="AH8" s="71" t="s">
        <v>151</v>
      </c>
      <c r="AI8" s="71" t="s">
        <v>200</v>
      </c>
    </row>
    <row r="9" spans="1:136" s="71" customFormat="1" ht="34.5" customHeight="1">
      <c r="A9" s="631">
        <v>2</v>
      </c>
      <c r="B9" s="633" t="str">
        <f>AI8</f>
        <v>ブルーソウルズ</v>
      </c>
      <c r="C9" s="635"/>
      <c r="D9" s="623"/>
      <c r="E9" s="624"/>
      <c r="F9" s="636"/>
      <c r="G9" s="636"/>
      <c r="H9" s="637"/>
      <c r="I9" s="638" t="str">
        <f>IF(I10=""," ",IF(I10&gt;K10,"○",IF(I10&lt;K10,"×","△")))</f>
        <v xml:space="preserve"> </v>
      </c>
      <c r="J9" s="623"/>
      <c r="K9" s="624"/>
      <c r="L9" s="638" t="str">
        <f>IF(L10=""," ",IF(L10&gt;N10,"○",IF(L10&lt;N10,"×","△")))</f>
        <v xml:space="preserve"> </v>
      </c>
      <c r="M9" s="623"/>
      <c r="N9" s="624"/>
      <c r="O9" s="188"/>
      <c r="P9" s="188"/>
      <c r="Q9" s="188"/>
      <c r="R9" s="639"/>
      <c r="S9" s="623" t="s">
        <v>4</v>
      </c>
      <c r="T9" s="623"/>
      <c r="U9" s="623" t="s">
        <v>4</v>
      </c>
      <c r="V9" s="624"/>
      <c r="W9" s="639"/>
      <c r="X9" s="624"/>
      <c r="Y9" s="74" t="s">
        <v>141</v>
      </c>
      <c r="Z9" s="623"/>
      <c r="AA9" s="624"/>
      <c r="AB9" s="625"/>
      <c r="AC9" s="626"/>
      <c r="AH9" s="71" t="s">
        <v>154</v>
      </c>
      <c r="AI9" s="71" t="s">
        <v>320</v>
      </c>
    </row>
    <row r="10" spans="1:136" s="71" customFormat="1" ht="34.5" customHeight="1">
      <c r="A10" s="632"/>
      <c r="B10" s="634"/>
      <c r="C10" s="80"/>
      <c r="D10" s="80" t="s">
        <v>174</v>
      </c>
      <c r="E10" s="81"/>
      <c r="F10" s="636"/>
      <c r="G10" s="636"/>
      <c r="H10" s="637"/>
      <c r="I10" s="78"/>
      <c r="J10" s="78" t="s">
        <v>174</v>
      </c>
      <c r="K10" s="82"/>
      <c r="L10" s="78"/>
      <c r="M10" s="78" t="s">
        <v>174</v>
      </c>
      <c r="N10" s="82"/>
      <c r="O10" s="78"/>
      <c r="P10" s="78"/>
      <c r="Q10" s="78"/>
      <c r="R10" s="640"/>
      <c r="S10" s="629"/>
      <c r="T10" s="629"/>
      <c r="U10" s="629"/>
      <c r="V10" s="630"/>
      <c r="W10" s="640"/>
      <c r="X10" s="630"/>
      <c r="Y10" s="75" t="s">
        <v>140</v>
      </c>
      <c r="Z10" s="629"/>
      <c r="AA10" s="630"/>
      <c r="AB10" s="627"/>
      <c r="AC10" s="628"/>
      <c r="AH10" s="71" t="s">
        <v>156</v>
      </c>
      <c r="AI10" s="71" t="s">
        <v>144</v>
      </c>
    </row>
    <row r="11" spans="1:136" s="71" customFormat="1" ht="34.5" customHeight="1">
      <c r="A11" s="631">
        <v>3</v>
      </c>
      <c r="B11" s="633" t="str">
        <f>AI9</f>
        <v>原小ファイターズ</v>
      </c>
      <c r="C11" s="635"/>
      <c r="D11" s="623"/>
      <c r="E11" s="624"/>
      <c r="F11" s="635"/>
      <c r="G11" s="623"/>
      <c r="H11" s="624"/>
      <c r="I11" s="636"/>
      <c r="J11" s="636"/>
      <c r="K11" s="637"/>
      <c r="L11" s="638" t="str">
        <f>IF(L12=""," ",IF(L12&gt;N12,"○",IF(L12&lt;N12,"×","△")))</f>
        <v xml:space="preserve"> </v>
      </c>
      <c r="M11" s="623"/>
      <c r="N11" s="624"/>
      <c r="O11" s="188"/>
      <c r="P11" s="188"/>
      <c r="Q11" s="188"/>
      <c r="R11" s="639"/>
      <c r="S11" s="623" t="s">
        <v>4</v>
      </c>
      <c r="T11" s="623"/>
      <c r="U11" s="623" t="s">
        <v>4</v>
      </c>
      <c r="V11" s="624"/>
      <c r="W11" s="639"/>
      <c r="X11" s="624"/>
      <c r="Y11" s="74" t="s">
        <v>141</v>
      </c>
      <c r="Z11" s="623"/>
      <c r="AA11" s="624"/>
      <c r="AB11" s="625"/>
      <c r="AC11" s="626"/>
      <c r="AH11" s="71" t="s">
        <v>286</v>
      </c>
      <c r="AI11" s="71" t="s">
        <v>315</v>
      </c>
    </row>
    <row r="12" spans="1:136" s="71" customFormat="1" ht="34.5" customHeight="1">
      <c r="A12" s="632"/>
      <c r="B12" s="634"/>
      <c r="C12" s="78"/>
      <c r="D12" s="78" t="s">
        <v>174</v>
      </c>
      <c r="E12" s="82"/>
      <c r="F12" s="80"/>
      <c r="G12" s="80" t="s">
        <v>174</v>
      </c>
      <c r="H12" s="81"/>
      <c r="I12" s="636"/>
      <c r="J12" s="636"/>
      <c r="K12" s="637"/>
      <c r="L12" s="78"/>
      <c r="M12" s="78" t="s">
        <v>174</v>
      </c>
      <c r="N12" s="82"/>
      <c r="O12" s="78"/>
      <c r="P12" s="78"/>
      <c r="Q12" s="78"/>
      <c r="R12" s="640"/>
      <c r="S12" s="629"/>
      <c r="T12" s="629"/>
      <c r="U12" s="629"/>
      <c r="V12" s="630"/>
      <c r="W12" s="640"/>
      <c r="X12" s="630"/>
      <c r="Y12" s="75" t="s">
        <v>140</v>
      </c>
      <c r="Z12" s="629"/>
      <c r="AA12" s="630"/>
      <c r="AB12" s="627"/>
      <c r="AC12" s="628"/>
      <c r="AG12" s="71" t="s">
        <v>181</v>
      </c>
      <c r="AH12" s="71" t="s">
        <v>182</v>
      </c>
      <c r="AI12" s="71" t="s">
        <v>321</v>
      </c>
    </row>
    <row r="13" spans="1:136" s="71" customFormat="1" ht="34.5" customHeight="1">
      <c r="A13" s="631">
        <v>4</v>
      </c>
      <c r="B13" s="633" t="str">
        <f>AI10</f>
        <v>館ジャングルー</v>
      </c>
      <c r="C13" s="635"/>
      <c r="D13" s="623"/>
      <c r="E13" s="624"/>
      <c r="F13" s="638"/>
      <c r="G13" s="623"/>
      <c r="H13" s="624"/>
      <c r="I13" s="638"/>
      <c r="J13" s="623"/>
      <c r="K13" s="624"/>
      <c r="L13" s="636"/>
      <c r="M13" s="636"/>
      <c r="N13" s="637"/>
      <c r="O13" s="188"/>
      <c r="P13" s="188"/>
      <c r="Q13" s="188"/>
      <c r="R13" s="639"/>
      <c r="S13" s="623" t="s">
        <v>4</v>
      </c>
      <c r="T13" s="623"/>
      <c r="U13" s="623" t="s">
        <v>4</v>
      </c>
      <c r="V13" s="624"/>
      <c r="W13" s="639"/>
      <c r="X13" s="624"/>
      <c r="Y13" s="74" t="s">
        <v>141</v>
      </c>
      <c r="Z13" s="623"/>
      <c r="AA13" s="624"/>
      <c r="AB13" s="625"/>
      <c r="AC13" s="626"/>
      <c r="AH13" s="71" t="s">
        <v>160</v>
      </c>
      <c r="AI13" s="71" t="s">
        <v>312</v>
      </c>
    </row>
    <row r="14" spans="1:136" s="71" customFormat="1" ht="34.5" customHeight="1">
      <c r="A14" s="632"/>
      <c r="B14" s="634"/>
      <c r="C14" s="78"/>
      <c r="D14" s="78" t="s">
        <v>174</v>
      </c>
      <c r="E14" s="82"/>
      <c r="F14" s="83"/>
      <c r="G14" s="78" t="s">
        <v>174</v>
      </c>
      <c r="H14" s="82"/>
      <c r="I14" s="83"/>
      <c r="J14" s="78" t="s">
        <v>174</v>
      </c>
      <c r="K14" s="82"/>
      <c r="L14" s="636"/>
      <c r="M14" s="636"/>
      <c r="N14" s="637"/>
      <c r="O14" s="189"/>
      <c r="P14" s="189"/>
      <c r="Q14" s="189"/>
      <c r="R14" s="640"/>
      <c r="S14" s="629"/>
      <c r="T14" s="629"/>
      <c r="U14" s="629"/>
      <c r="V14" s="630"/>
      <c r="W14" s="640"/>
      <c r="X14" s="630"/>
      <c r="Y14" s="75" t="s">
        <v>140</v>
      </c>
      <c r="Z14" s="629"/>
      <c r="AA14" s="630"/>
      <c r="AB14" s="627"/>
      <c r="AC14" s="628"/>
      <c r="AH14" s="71" t="s">
        <v>162</v>
      </c>
      <c r="AI14" s="71" t="s">
        <v>322</v>
      </c>
    </row>
    <row r="15" spans="1:136" s="71" customFormat="1" ht="34.5" customHeight="1">
      <c r="A15" s="631">
        <v>5</v>
      </c>
      <c r="B15" s="633" t="str">
        <f>AI11</f>
        <v>岩沼西ファイターズ</v>
      </c>
      <c r="C15" s="635"/>
      <c r="D15" s="623"/>
      <c r="E15" s="624"/>
      <c r="F15" s="638"/>
      <c r="G15" s="623"/>
      <c r="H15" s="624"/>
      <c r="I15" s="638"/>
      <c r="J15" s="623"/>
      <c r="K15" s="624"/>
      <c r="L15" s="636"/>
      <c r="M15" s="636"/>
      <c r="N15" s="637"/>
      <c r="O15" s="188"/>
      <c r="P15" s="188"/>
      <c r="Q15" s="188"/>
      <c r="R15" s="639"/>
      <c r="S15" s="623" t="s">
        <v>4</v>
      </c>
      <c r="T15" s="623"/>
      <c r="U15" s="623" t="s">
        <v>4</v>
      </c>
      <c r="V15" s="624"/>
      <c r="W15" s="639"/>
      <c r="X15" s="624"/>
      <c r="Y15" s="74" t="s">
        <v>141</v>
      </c>
      <c r="Z15" s="623"/>
      <c r="AA15" s="624"/>
      <c r="AB15" s="625"/>
      <c r="AC15" s="626"/>
      <c r="AH15" s="71" t="s">
        <v>164</v>
      </c>
      <c r="AI15" s="71" t="s">
        <v>323</v>
      </c>
    </row>
    <row r="16" spans="1:136" s="71" customFormat="1" ht="34.5" customHeight="1">
      <c r="A16" s="632"/>
      <c r="B16" s="634"/>
      <c r="C16" s="78"/>
      <c r="D16" s="78" t="s">
        <v>174</v>
      </c>
      <c r="E16" s="82"/>
      <c r="F16" s="83"/>
      <c r="G16" s="78" t="s">
        <v>174</v>
      </c>
      <c r="H16" s="82"/>
      <c r="I16" s="83"/>
      <c r="J16" s="78" t="s">
        <v>174</v>
      </c>
      <c r="K16" s="82"/>
      <c r="L16" s="636"/>
      <c r="M16" s="636"/>
      <c r="N16" s="637"/>
      <c r="O16" s="189"/>
      <c r="P16" s="189"/>
      <c r="Q16" s="189"/>
      <c r="R16" s="640"/>
      <c r="S16" s="629"/>
      <c r="T16" s="629"/>
      <c r="U16" s="629"/>
      <c r="V16" s="630"/>
      <c r="W16" s="640"/>
      <c r="X16" s="630"/>
      <c r="Y16" s="75" t="s">
        <v>140</v>
      </c>
      <c r="Z16" s="629"/>
      <c r="AA16" s="630"/>
      <c r="AB16" s="627"/>
      <c r="AC16" s="628"/>
    </row>
    <row r="17" spans="1:29" s="71" customFormat="1" ht="34.5" customHeight="1">
      <c r="A17" s="41"/>
      <c r="B17" s="4"/>
      <c r="C17" s="80"/>
      <c r="D17" s="80"/>
      <c r="E17" s="80"/>
      <c r="F17" s="80"/>
      <c r="G17" s="80"/>
      <c r="H17" s="80"/>
      <c r="I17" s="80"/>
      <c r="J17" s="80"/>
      <c r="K17" s="80"/>
      <c r="L17" s="80"/>
      <c r="M17" s="80"/>
      <c r="N17" s="80"/>
      <c r="O17" s="80"/>
      <c r="P17" s="80"/>
      <c r="Q17" s="80"/>
      <c r="R17" s="4"/>
      <c r="S17" s="4"/>
      <c r="T17" s="4"/>
      <c r="U17" s="4"/>
      <c r="V17" s="4"/>
      <c r="W17" s="4"/>
      <c r="X17" s="4"/>
      <c r="Y17" s="4"/>
      <c r="Z17" s="4"/>
      <c r="AA17" s="4"/>
      <c r="AB17" s="141"/>
      <c r="AC17" s="141"/>
    </row>
    <row r="18" spans="1:29" s="71" customFormat="1" ht="34.5" customHeight="1">
      <c r="A18" s="72"/>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s="71" customFormat="1" ht="34.5" customHeight="1">
      <c r="A19" s="616" t="s">
        <v>222</v>
      </c>
      <c r="B19" s="617"/>
      <c r="C19" s="616">
        <f>+A20</f>
        <v>1</v>
      </c>
      <c r="D19" s="618"/>
      <c r="E19" s="619"/>
      <c r="F19" s="616">
        <f>+A22</f>
        <v>2</v>
      </c>
      <c r="G19" s="618"/>
      <c r="H19" s="619"/>
      <c r="I19" s="616">
        <f>+A24</f>
        <v>3</v>
      </c>
      <c r="J19" s="618"/>
      <c r="K19" s="619"/>
      <c r="L19" s="616">
        <f>+A26</f>
        <v>4</v>
      </c>
      <c r="M19" s="618"/>
      <c r="N19" s="619"/>
      <c r="O19" s="190"/>
      <c r="P19" s="190"/>
      <c r="Q19" s="190"/>
      <c r="R19" s="68" t="s">
        <v>173</v>
      </c>
      <c r="S19" s="69" t="s">
        <v>174</v>
      </c>
      <c r="T19" s="69" t="s">
        <v>175</v>
      </c>
      <c r="U19" s="69" t="s">
        <v>174</v>
      </c>
      <c r="V19" s="70" t="s">
        <v>176</v>
      </c>
      <c r="W19" s="620" t="s">
        <v>3</v>
      </c>
      <c r="X19" s="621"/>
      <c r="Y19" s="620" t="s">
        <v>139</v>
      </c>
      <c r="Z19" s="622"/>
      <c r="AA19" s="621"/>
      <c r="AB19" s="620" t="s">
        <v>0</v>
      </c>
      <c r="AC19" s="621"/>
    </row>
    <row r="20" spans="1:29" s="71" customFormat="1" ht="34.5" customHeight="1">
      <c r="A20" s="631">
        <v>1</v>
      </c>
      <c r="B20" s="633" t="str">
        <f>AI12</f>
        <v>Ｐｃｈａｎｓ</v>
      </c>
      <c r="C20" s="636"/>
      <c r="D20" s="636"/>
      <c r="E20" s="637"/>
      <c r="F20" s="638" t="str">
        <f>IF(F21=""," ",IF(F21&gt;H21,"○",IF(F21&lt;H21,"×","△")))</f>
        <v xml:space="preserve"> </v>
      </c>
      <c r="G20" s="623"/>
      <c r="H20" s="624"/>
      <c r="I20" s="638" t="str">
        <f>IF(I21=""," ",IF(I21&gt;K21,"○",IF(I21&lt;K21,"×","△")))</f>
        <v xml:space="preserve"> </v>
      </c>
      <c r="J20" s="623"/>
      <c r="K20" s="624"/>
      <c r="L20" s="638" t="str">
        <f>IF(L21=""," ",IF(L21&gt;N21,"○",IF(L21&lt;N21,"×","△")))</f>
        <v xml:space="preserve"> </v>
      </c>
      <c r="M20" s="623"/>
      <c r="N20" s="624"/>
      <c r="O20" s="188"/>
      <c r="P20" s="188"/>
      <c r="Q20" s="188"/>
      <c r="R20" s="639"/>
      <c r="S20" s="623" t="s">
        <v>4</v>
      </c>
      <c r="T20" s="623"/>
      <c r="U20" s="623" t="s">
        <v>4</v>
      </c>
      <c r="V20" s="624"/>
      <c r="W20" s="639"/>
      <c r="X20" s="624"/>
      <c r="Y20" s="74" t="s">
        <v>141</v>
      </c>
      <c r="Z20" s="623"/>
      <c r="AA20" s="624"/>
      <c r="AB20" s="625"/>
      <c r="AC20" s="626"/>
    </row>
    <row r="21" spans="1:29" s="71" customFormat="1" ht="34.5" customHeight="1">
      <c r="A21" s="632"/>
      <c r="B21" s="634"/>
      <c r="C21" s="636"/>
      <c r="D21" s="636"/>
      <c r="E21" s="637"/>
      <c r="F21" s="78"/>
      <c r="G21" s="78" t="s">
        <v>174</v>
      </c>
      <c r="H21" s="82"/>
      <c r="I21" s="78"/>
      <c r="J21" s="78" t="s">
        <v>174</v>
      </c>
      <c r="K21" s="82"/>
      <c r="L21" s="78"/>
      <c r="M21" s="78" t="s">
        <v>174</v>
      </c>
      <c r="N21" s="82"/>
      <c r="O21" s="78"/>
      <c r="P21" s="78"/>
      <c r="Q21" s="78"/>
      <c r="R21" s="640"/>
      <c r="S21" s="629"/>
      <c r="T21" s="629"/>
      <c r="U21" s="629"/>
      <c r="V21" s="630"/>
      <c r="W21" s="640"/>
      <c r="X21" s="630"/>
      <c r="Y21" s="75" t="s">
        <v>140</v>
      </c>
      <c r="Z21" s="629"/>
      <c r="AA21" s="630"/>
      <c r="AB21" s="627"/>
      <c r="AC21" s="628"/>
    </row>
    <row r="22" spans="1:29" s="71" customFormat="1" ht="34.5" customHeight="1">
      <c r="A22" s="631">
        <v>2</v>
      </c>
      <c r="B22" s="633" t="str">
        <f>AI13</f>
        <v>松陵ヤンキーズ</v>
      </c>
      <c r="C22" s="635"/>
      <c r="D22" s="623"/>
      <c r="E22" s="624"/>
      <c r="F22" s="636"/>
      <c r="G22" s="636"/>
      <c r="H22" s="637"/>
      <c r="I22" s="638" t="str">
        <f>IF(I23=""," ",IF(I23&gt;K23,"○",IF(I23&lt;K23,"×","△")))</f>
        <v xml:space="preserve"> </v>
      </c>
      <c r="J22" s="623"/>
      <c r="K22" s="624"/>
      <c r="L22" s="638" t="str">
        <f>IF(L23=""," ",IF(L23&gt;N23,"○",IF(L23&lt;N23,"×","△")))</f>
        <v xml:space="preserve"> </v>
      </c>
      <c r="M22" s="623"/>
      <c r="N22" s="624"/>
      <c r="O22" s="188"/>
      <c r="P22" s="188"/>
      <c r="Q22" s="188"/>
      <c r="R22" s="639"/>
      <c r="S22" s="623" t="s">
        <v>4</v>
      </c>
      <c r="T22" s="623"/>
      <c r="U22" s="623" t="s">
        <v>4</v>
      </c>
      <c r="V22" s="624"/>
      <c r="W22" s="639"/>
      <c r="X22" s="624"/>
      <c r="Y22" s="74" t="s">
        <v>141</v>
      </c>
      <c r="Z22" s="623"/>
      <c r="AA22" s="624"/>
      <c r="AB22" s="625"/>
      <c r="AC22" s="626"/>
    </row>
    <row r="23" spans="1:29" s="71" customFormat="1" ht="34.5" customHeight="1">
      <c r="A23" s="632"/>
      <c r="B23" s="634"/>
      <c r="C23" s="80"/>
      <c r="D23" s="80" t="s">
        <v>174</v>
      </c>
      <c r="E23" s="81"/>
      <c r="F23" s="636"/>
      <c r="G23" s="636"/>
      <c r="H23" s="637"/>
      <c r="I23" s="78"/>
      <c r="J23" s="78" t="s">
        <v>174</v>
      </c>
      <c r="K23" s="82"/>
      <c r="L23" s="78"/>
      <c r="M23" s="78" t="s">
        <v>174</v>
      </c>
      <c r="N23" s="82"/>
      <c r="O23" s="78"/>
      <c r="P23" s="78"/>
      <c r="Q23" s="78"/>
      <c r="R23" s="640"/>
      <c r="S23" s="629"/>
      <c r="T23" s="629"/>
      <c r="U23" s="629"/>
      <c r="V23" s="630"/>
      <c r="W23" s="640"/>
      <c r="X23" s="630"/>
      <c r="Y23" s="75" t="s">
        <v>140</v>
      </c>
      <c r="Z23" s="629"/>
      <c r="AA23" s="630"/>
      <c r="AB23" s="627"/>
      <c r="AC23" s="628"/>
    </row>
    <row r="24" spans="1:29" s="71" customFormat="1" ht="34.5" customHeight="1">
      <c r="A24" s="631">
        <v>3</v>
      </c>
      <c r="B24" s="633" t="str">
        <f>AI14</f>
        <v>サンライズ</v>
      </c>
      <c r="C24" s="635"/>
      <c r="D24" s="623"/>
      <c r="E24" s="624"/>
      <c r="F24" s="635"/>
      <c r="G24" s="623"/>
      <c r="H24" s="624"/>
      <c r="I24" s="636"/>
      <c r="J24" s="636"/>
      <c r="K24" s="637"/>
      <c r="L24" s="638" t="str">
        <f>IF(L25=""," ",IF(L25&gt;N25,"○",IF(L25&lt;N25,"×","△")))</f>
        <v xml:space="preserve"> </v>
      </c>
      <c r="M24" s="623"/>
      <c r="N24" s="624"/>
      <c r="O24" s="188"/>
      <c r="P24" s="188"/>
      <c r="Q24" s="188"/>
      <c r="R24" s="639"/>
      <c r="S24" s="623" t="s">
        <v>4</v>
      </c>
      <c r="T24" s="623"/>
      <c r="U24" s="623" t="s">
        <v>4</v>
      </c>
      <c r="V24" s="624"/>
      <c r="W24" s="639"/>
      <c r="X24" s="624"/>
      <c r="Y24" s="74" t="s">
        <v>141</v>
      </c>
      <c r="Z24" s="623"/>
      <c r="AA24" s="624"/>
      <c r="AB24" s="625"/>
      <c r="AC24" s="626"/>
    </row>
    <row r="25" spans="1:29" s="71" customFormat="1" ht="34.5" customHeight="1">
      <c r="A25" s="632"/>
      <c r="B25" s="634"/>
      <c r="C25" s="78"/>
      <c r="D25" s="78" t="s">
        <v>174</v>
      </c>
      <c r="E25" s="82"/>
      <c r="F25" s="80"/>
      <c r="G25" s="80" t="s">
        <v>174</v>
      </c>
      <c r="H25" s="81"/>
      <c r="I25" s="636"/>
      <c r="J25" s="636"/>
      <c r="K25" s="637"/>
      <c r="L25" s="78"/>
      <c r="M25" s="78" t="s">
        <v>174</v>
      </c>
      <c r="N25" s="82"/>
      <c r="O25" s="78"/>
      <c r="P25" s="78"/>
      <c r="Q25" s="78"/>
      <c r="R25" s="640"/>
      <c r="S25" s="629"/>
      <c r="T25" s="629"/>
      <c r="U25" s="629"/>
      <c r="V25" s="630"/>
      <c r="W25" s="640"/>
      <c r="X25" s="630"/>
      <c r="Y25" s="75" t="s">
        <v>140</v>
      </c>
      <c r="Z25" s="629"/>
      <c r="AA25" s="630"/>
      <c r="AB25" s="627"/>
      <c r="AC25" s="628"/>
    </row>
    <row r="26" spans="1:29" ht="34.5" customHeight="1">
      <c r="A26" s="631">
        <v>4</v>
      </c>
      <c r="B26" s="633" t="str">
        <f>AI15</f>
        <v>荒町フェニックス</v>
      </c>
      <c r="C26" s="635"/>
      <c r="D26" s="623"/>
      <c r="E26" s="624"/>
      <c r="F26" s="638"/>
      <c r="G26" s="623"/>
      <c r="H26" s="624"/>
      <c r="I26" s="638"/>
      <c r="J26" s="623"/>
      <c r="K26" s="624"/>
      <c r="L26" s="636"/>
      <c r="M26" s="636"/>
      <c r="N26" s="637"/>
      <c r="O26" s="188"/>
      <c r="P26" s="188"/>
      <c r="Q26" s="188"/>
      <c r="R26" s="639"/>
      <c r="S26" s="623" t="s">
        <v>4</v>
      </c>
      <c r="T26" s="623"/>
      <c r="U26" s="623" t="s">
        <v>4</v>
      </c>
      <c r="V26" s="624"/>
      <c r="W26" s="639"/>
      <c r="X26" s="624"/>
      <c r="Y26" s="74" t="s">
        <v>141</v>
      </c>
      <c r="Z26" s="623"/>
      <c r="AA26" s="624"/>
      <c r="AB26" s="625"/>
      <c r="AC26" s="626"/>
    </row>
    <row r="27" spans="1:29" ht="34.5" customHeight="1">
      <c r="A27" s="632"/>
      <c r="B27" s="634"/>
      <c r="C27" s="78"/>
      <c r="D27" s="78" t="s">
        <v>174</v>
      </c>
      <c r="E27" s="82"/>
      <c r="F27" s="83"/>
      <c r="G27" s="78" t="s">
        <v>174</v>
      </c>
      <c r="H27" s="82"/>
      <c r="I27" s="83"/>
      <c r="J27" s="78" t="s">
        <v>174</v>
      </c>
      <c r="K27" s="82"/>
      <c r="L27" s="636"/>
      <c r="M27" s="636"/>
      <c r="N27" s="637"/>
      <c r="O27" s="189"/>
      <c r="P27" s="189"/>
      <c r="Q27" s="189"/>
      <c r="R27" s="640"/>
      <c r="S27" s="629"/>
      <c r="T27" s="629"/>
      <c r="U27" s="629"/>
      <c r="V27" s="630"/>
      <c r="W27" s="640"/>
      <c r="X27" s="630"/>
      <c r="Y27" s="75" t="s">
        <v>140</v>
      </c>
      <c r="Z27" s="629"/>
      <c r="AA27" s="630"/>
      <c r="AB27" s="627"/>
      <c r="AC27" s="628"/>
    </row>
    <row r="28" spans="1:29" ht="15" customHeight="1"/>
    <row r="29" spans="1:29" ht="15" customHeight="1"/>
    <row r="30" spans="1:29" ht="15" customHeight="1"/>
  </sheetData>
  <mergeCells count="154">
    <mergeCell ref="W15:X16"/>
    <mergeCell ref="Z15:AA15"/>
    <mergeCell ref="AB15:AC16"/>
    <mergeCell ref="Z16:AA16"/>
    <mergeCell ref="C15:E15"/>
    <mergeCell ref="F15:H15"/>
    <mergeCell ref="I15:K15"/>
    <mergeCell ref="L15:N16"/>
    <mergeCell ref="R15:R16"/>
    <mergeCell ref="S15:S16"/>
    <mergeCell ref="T15:T16"/>
    <mergeCell ref="U15:U16"/>
    <mergeCell ref="V15:V16"/>
    <mergeCell ref="T26:T27"/>
    <mergeCell ref="U26:U27"/>
    <mergeCell ref="V26:V27"/>
    <mergeCell ref="W26:X27"/>
    <mergeCell ref="Z26:AA26"/>
    <mergeCell ref="AB26:AC27"/>
    <mergeCell ref="Z27:AA27"/>
    <mergeCell ref="AB24:AC25"/>
    <mergeCell ref="Z25:AA25"/>
    <mergeCell ref="T24:T25"/>
    <mergeCell ref="U24:U25"/>
    <mergeCell ref="V24:V25"/>
    <mergeCell ref="W24:X25"/>
    <mergeCell ref="Z24:AA24"/>
    <mergeCell ref="A26:A27"/>
    <mergeCell ref="B26:B27"/>
    <mergeCell ref="C26:E26"/>
    <mergeCell ref="F26:H26"/>
    <mergeCell ref="I26:K26"/>
    <mergeCell ref="L26:N27"/>
    <mergeCell ref="R26:R27"/>
    <mergeCell ref="S26:S27"/>
    <mergeCell ref="S24:S25"/>
    <mergeCell ref="Z22:AA22"/>
    <mergeCell ref="AB22:AC23"/>
    <mergeCell ref="Z23:AA23"/>
    <mergeCell ref="A24:A25"/>
    <mergeCell ref="B24:B25"/>
    <mergeCell ref="C24:E24"/>
    <mergeCell ref="F24:H24"/>
    <mergeCell ref="I24:K25"/>
    <mergeCell ref="L24:N24"/>
    <mergeCell ref="R24:R25"/>
    <mergeCell ref="R22:R23"/>
    <mergeCell ref="S22:S23"/>
    <mergeCell ref="T22:T23"/>
    <mergeCell ref="U22:U23"/>
    <mergeCell ref="V22:V23"/>
    <mergeCell ref="W22:X23"/>
    <mergeCell ref="A22:A23"/>
    <mergeCell ref="B22:B23"/>
    <mergeCell ref="C22:E22"/>
    <mergeCell ref="F22:H23"/>
    <mergeCell ref="I22:K22"/>
    <mergeCell ref="L22:N22"/>
    <mergeCell ref="U20:U21"/>
    <mergeCell ref="V20:V21"/>
    <mergeCell ref="W20:X21"/>
    <mergeCell ref="Z20:AA20"/>
    <mergeCell ref="AB20:AC21"/>
    <mergeCell ref="Z21:AA21"/>
    <mergeCell ref="AB19:AC19"/>
    <mergeCell ref="A20:A21"/>
    <mergeCell ref="B20:B21"/>
    <mergeCell ref="C20:E21"/>
    <mergeCell ref="F20:H20"/>
    <mergeCell ref="I20:K20"/>
    <mergeCell ref="L20:N20"/>
    <mergeCell ref="R20:R21"/>
    <mergeCell ref="S20:S21"/>
    <mergeCell ref="T20:T21"/>
    <mergeCell ref="Z13:AA13"/>
    <mergeCell ref="AB13:AC14"/>
    <mergeCell ref="Z14:AA14"/>
    <mergeCell ref="A19:B19"/>
    <mergeCell ref="C19:E19"/>
    <mergeCell ref="F19:H19"/>
    <mergeCell ref="I19:K19"/>
    <mergeCell ref="L19:N19"/>
    <mergeCell ref="W19:X19"/>
    <mergeCell ref="Y19:AA19"/>
    <mergeCell ref="R13:R14"/>
    <mergeCell ref="S13:S14"/>
    <mergeCell ref="T13:T14"/>
    <mergeCell ref="U13:U14"/>
    <mergeCell ref="V13:V14"/>
    <mergeCell ref="W13:X14"/>
    <mergeCell ref="A13:A14"/>
    <mergeCell ref="B13:B14"/>
    <mergeCell ref="C13:E13"/>
    <mergeCell ref="F13:H13"/>
    <mergeCell ref="I13:K13"/>
    <mergeCell ref="L13:N14"/>
    <mergeCell ref="A15:A16"/>
    <mergeCell ref="B15:B16"/>
    <mergeCell ref="T11:T12"/>
    <mergeCell ref="U11:U12"/>
    <mergeCell ref="V11:V12"/>
    <mergeCell ref="W11:X12"/>
    <mergeCell ref="Z11:AA11"/>
    <mergeCell ref="AB11:AC12"/>
    <mergeCell ref="Z12:AA12"/>
    <mergeCell ref="AB9:AC10"/>
    <mergeCell ref="Z10:AA10"/>
    <mergeCell ref="T9:T10"/>
    <mergeCell ref="U9:U10"/>
    <mergeCell ref="V9:V10"/>
    <mergeCell ref="W9:X10"/>
    <mergeCell ref="Z9:AA9"/>
    <mergeCell ref="A11:A12"/>
    <mergeCell ref="B11:B12"/>
    <mergeCell ref="C11:E11"/>
    <mergeCell ref="F11:H11"/>
    <mergeCell ref="I11:K12"/>
    <mergeCell ref="L11:N11"/>
    <mergeCell ref="R11:R12"/>
    <mergeCell ref="S11:S12"/>
    <mergeCell ref="S9:S10"/>
    <mergeCell ref="Z7:AA7"/>
    <mergeCell ref="AB7:AC8"/>
    <mergeCell ref="Z8:AA8"/>
    <mergeCell ref="A9:A10"/>
    <mergeCell ref="B9:B10"/>
    <mergeCell ref="C9:E9"/>
    <mergeCell ref="F9:H10"/>
    <mergeCell ref="I9:K9"/>
    <mergeCell ref="L9:N9"/>
    <mergeCell ref="R9:R10"/>
    <mergeCell ref="R7:R8"/>
    <mergeCell ref="S7:S8"/>
    <mergeCell ref="T7:T8"/>
    <mergeCell ref="U7:U8"/>
    <mergeCell ref="V7:V8"/>
    <mergeCell ref="W7:X8"/>
    <mergeCell ref="A7:A8"/>
    <mergeCell ref="B7:B8"/>
    <mergeCell ref="C7:E8"/>
    <mergeCell ref="F7:H7"/>
    <mergeCell ref="I7:K7"/>
    <mergeCell ref="L7:N7"/>
    <mergeCell ref="X1:AC1"/>
    <mergeCell ref="A3:AC3"/>
    <mergeCell ref="A6:B6"/>
    <mergeCell ref="C6:E6"/>
    <mergeCell ref="F6:H6"/>
    <mergeCell ref="I6:K6"/>
    <mergeCell ref="L6:N6"/>
    <mergeCell ref="W6:X6"/>
    <mergeCell ref="Y6:AA6"/>
    <mergeCell ref="AB6:AC6"/>
    <mergeCell ref="O6:Q6"/>
  </mergeCells>
  <phoneticPr fontId="1"/>
  <printOptions horizontalCentered="1"/>
  <pageMargins left="0.31496062992125984" right="0" top="0.74803149606299213" bottom="0.15748031496062992" header="0.31496062992125984" footer="0.31496062992125984"/>
  <pageSetup paperSize="9" scale="64"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コロナ防対0927</vt:lpstr>
      <vt:lpstr>座席</vt:lpstr>
      <vt:lpstr>昼食について(練習あり）</vt:lpstr>
      <vt:lpstr>昼食について (練習無し)</vt:lpstr>
      <vt:lpstr>全スケジュール</vt:lpstr>
      <vt:lpstr>決勝ﾄｰﾅﾒﾝﾄ表</vt:lpstr>
      <vt:lpstr>決勝T表（表示）</vt:lpstr>
      <vt:lpstr>決勝T表(表示用)</vt:lpstr>
      <vt:lpstr>勝敗表 (表示用)</vt:lpstr>
      <vt:lpstr>勝敗表 (集計用)</vt:lpstr>
      <vt:lpstr>競技規則等</vt:lpstr>
      <vt:lpstr>要項・規則</vt:lpstr>
      <vt:lpstr>全スケ</vt:lpstr>
      <vt:lpstr>勝敗表</vt:lpstr>
      <vt:lpstr>コロナ防対0927!Print_Area</vt:lpstr>
      <vt:lpstr>'決勝T表（表示）'!Print_Area</vt:lpstr>
      <vt:lpstr>'決勝T表(表示用)'!Print_Area</vt:lpstr>
      <vt:lpstr>決勝ﾄｰﾅﾒﾝﾄ表!Print_Area</vt:lpstr>
      <vt:lpstr>座席!Print_Area</vt:lpstr>
      <vt:lpstr>勝敗表!Print_Area</vt:lpstr>
      <vt:lpstr>'勝敗表 (集計用)'!Print_Area</vt:lpstr>
      <vt:lpstr>'勝敗表 (表示用)'!Print_Area</vt:lpstr>
      <vt:lpstr>全スケ!Print_Area</vt:lpstr>
      <vt:lpstr>全スケジュール!Print_Area</vt:lpstr>
      <vt:lpstr>'昼食について (練習無し)'!Print_Area</vt:lpstr>
      <vt:lpstr>'昼食について(練習あり）'!Print_Area</vt:lpstr>
      <vt:lpstr>要項・規則!Print_Area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佐々木康弘</dc:creator>
  <cp:lastModifiedBy>PCDATA119</cp:lastModifiedBy>
  <cp:lastPrinted>2023-06-09T22:36:00Z</cp:lastPrinted>
  <dcterms:created xsi:type="dcterms:W3CDTF">2018-04-01T10:02:02Z</dcterms:created>
  <dcterms:modified xsi:type="dcterms:W3CDTF">2023-06-10T16:17:15Z</dcterms:modified>
</cp:coreProperties>
</file>